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120" yWindow="195" windowWidth="29040" windowHeight="16380"/>
  </bookViews>
  <sheets>
    <sheet name="Class A" sheetId="1" r:id="rId1"/>
    <sheet name="Class B" sheetId="2" r:id="rId2"/>
    <sheet name="Done" sheetId="3" r:id="rId3"/>
    <sheet name="Sheet1" sheetId="4" r:id="rId4"/>
    <sheet name="To re order" sheetId="5" r:id="rId5"/>
  </sheets>
  <definedNames>
    <definedName name="_xlnm.Print_Area" localSheetId="1">'Class B'!$A$6:$J$17</definedName>
    <definedName name="_xlnm.Print_Titles" localSheetId="0">'Class A'!$1:$4</definedName>
    <definedName name="_xlnm.Print_Titles" localSheetId="1">'Class B'!$1:$5</definedName>
  </definedNames>
  <calcPr calcId="145621"/>
</workbook>
</file>

<file path=xl/calcChain.xml><?xml version="1.0" encoding="utf-8"?>
<calcChain xmlns="http://schemas.openxmlformats.org/spreadsheetml/2006/main">
  <c r="I8" i="2" l="1"/>
  <c r="I9" i="2"/>
  <c r="I7" i="2"/>
  <c r="I6" i="2"/>
  <c r="I15" i="2"/>
  <c r="I16" i="2"/>
  <c r="I17" i="2"/>
  <c r="I11" i="2"/>
  <c r="I12" i="2"/>
  <c r="I13" i="2"/>
  <c r="I14" i="2"/>
  <c r="I10" i="2"/>
  <c r="I632" i="3"/>
  <c r="I565" i="3"/>
  <c r="I504" i="3"/>
  <c r="I505" i="3"/>
  <c r="I506" i="3"/>
  <c r="I507" i="3"/>
  <c r="I508" i="3"/>
  <c r="I474" i="3"/>
  <c r="I475" i="3"/>
  <c r="I476" i="3"/>
  <c r="I477" i="3"/>
  <c r="I478" i="3"/>
  <c r="I451" i="3"/>
  <c r="I452" i="3"/>
  <c r="I453" i="3"/>
  <c r="I445" i="3"/>
  <c r="I446" i="3"/>
  <c r="I447" i="3"/>
  <c r="I429" i="3"/>
  <c r="I430" i="3"/>
  <c r="I431" i="3"/>
  <c r="I426" i="3"/>
  <c r="I428" i="3"/>
  <c r="I425" i="3"/>
  <c r="I424" i="3"/>
  <c r="I423" i="3"/>
  <c r="I422" i="3"/>
  <c r="I421" i="3"/>
  <c r="I420" i="3"/>
  <c r="I412" i="3"/>
  <c r="I414" i="3"/>
  <c r="I415" i="3"/>
  <c r="I416" i="3"/>
  <c r="I417" i="3"/>
  <c r="I418" i="3"/>
  <c r="I419" i="3"/>
  <c r="I362" i="3"/>
  <c r="I363" i="3"/>
  <c r="I366" i="3"/>
  <c r="I367" i="3"/>
  <c r="I369" i="3"/>
  <c r="I370" i="3"/>
  <c r="I371" i="3"/>
  <c r="I372" i="3"/>
  <c r="I373" i="3"/>
  <c r="I374" i="3"/>
  <c r="I376" i="3"/>
  <c r="I380" i="3"/>
  <c r="I381" i="3"/>
  <c r="I382" i="3"/>
  <c r="I383" i="3"/>
  <c r="I386" i="3"/>
  <c r="I391" i="3"/>
  <c r="I392" i="3"/>
  <c r="I398" i="3"/>
  <c r="I399" i="3"/>
  <c r="I400" i="3"/>
  <c r="I401" i="3"/>
  <c r="I402" i="3"/>
  <c r="I403" i="3"/>
  <c r="I341" i="3"/>
  <c r="I342" i="3"/>
  <c r="I343" i="3"/>
  <c r="I344" i="3"/>
  <c r="I345" i="3"/>
  <c r="I346" i="3"/>
  <c r="I347" i="3"/>
  <c r="I348" i="3"/>
  <c r="I330" i="3"/>
  <c r="I331" i="3"/>
  <c r="I332" i="3"/>
  <c r="I333" i="3"/>
  <c r="I323" i="3"/>
  <c r="I324" i="3"/>
  <c r="I325" i="3"/>
  <c r="I326" i="3"/>
  <c r="I327" i="3"/>
  <c r="I315" i="3"/>
  <c r="I316" i="3"/>
  <c r="I317" i="3"/>
  <c r="I318" i="3"/>
  <c r="I319" i="3"/>
  <c r="I320" i="3"/>
  <c r="I321" i="3"/>
  <c r="I301" i="3"/>
  <c r="I302" i="3"/>
  <c r="I306" i="3"/>
  <c r="I307" i="3"/>
  <c r="I308" i="3"/>
  <c r="I309" i="3"/>
  <c r="I314" i="3"/>
  <c r="I297" i="3"/>
  <c r="I298" i="3"/>
  <c r="I299" i="3"/>
  <c r="I294" i="3"/>
  <c r="I295" i="3"/>
  <c r="I296" i="3"/>
  <c r="I285" i="3"/>
  <c r="I286" i="3"/>
  <c r="I287" i="3"/>
  <c r="I288" i="3"/>
  <c r="I289" i="3"/>
  <c r="I290" i="3"/>
  <c r="I284" i="3"/>
  <c r="I280" i="3"/>
  <c r="I279" i="3"/>
  <c r="I256" i="3"/>
  <c r="I257" i="3"/>
  <c r="I258" i="3"/>
  <c r="I259" i="3"/>
  <c r="I260" i="3"/>
  <c r="I261" i="3"/>
  <c r="I264" i="3"/>
  <c r="I265" i="3"/>
  <c r="I266" i="3"/>
  <c r="I244" i="3"/>
  <c r="I242" i="3"/>
  <c r="I231" i="3"/>
  <c r="I232" i="3"/>
  <c r="I233" i="3"/>
  <c r="I234" i="3"/>
  <c r="I235" i="3"/>
  <c r="I236" i="3"/>
  <c r="I237" i="3"/>
  <c r="I238" i="3"/>
  <c r="I239" i="3"/>
  <c r="I240" i="3"/>
  <c r="I227" i="3"/>
  <c r="I228" i="3"/>
  <c r="I203" i="3"/>
  <c r="I61" i="3"/>
  <c r="I202" i="3"/>
  <c r="I199" i="3"/>
  <c r="I198" i="3"/>
  <c r="I196" i="3"/>
  <c r="I195" i="3"/>
  <c r="I194" i="3"/>
  <c r="I193" i="3"/>
  <c r="I192" i="3"/>
  <c r="I191" i="3"/>
  <c r="I190" i="3"/>
  <c r="I189" i="3"/>
  <c r="I188" i="3"/>
  <c r="I187" i="3"/>
  <c r="I179" i="3"/>
  <c r="I180" i="3"/>
  <c r="I181" i="3"/>
  <c r="I169" i="3"/>
  <c r="I170" i="3"/>
  <c r="I171" i="3"/>
  <c r="I172" i="3"/>
  <c r="I174" i="3"/>
  <c r="I164" i="3"/>
  <c r="I166" i="3"/>
  <c r="I167" i="3"/>
  <c r="I168" i="3"/>
  <c r="I165" i="3"/>
  <c r="I161" i="3"/>
  <c r="I162" i="3"/>
  <c r="I163" i="3"/>
  <c r="I155" i="3"/>
  <c r="I156" i="3"/>
  <c r="I157" i="3"/>
  <c r="I158" i="3"/>
  <c r="I159" i="3"/>
  <c r="I149" i="3"/>
  <c r="I150" i="3"/>
  <c r="I151" i="3"/>
  <c r="I140" i="3"/>
  <c r="I141" i="3"/>
  <c r="I142" i="3"/>
  <c r="I143" i="3"/>
  <c r="I144" i="3"/>
  <c r="I145" i="3"/>
  <c r="I146" i="3"/>
  <c r="I147" i="3"/>
  <c r="I148" i="3"/>
  <c r="I139" i="3"/>
  <c r="I138" i="3"/>
  <c r="I137" i="3"/>
  <c r="I113" i="3"/>
  <c r="I114" i="3"/>
  <c r="I115" i="3"/>
  <c r="I116" i="3"/>
  <c r="I117" i="3"/>
  <c r="I118" i="3"/>
  <c r="I119" i="3"/>
  <c r="I120" i="3"/>
  <c r="I121" i="3"/>
  <c r="I122" i="3"/>
  <c r="I123" i="3"/>
  <c r="I126" i="3"/>
  <c r="I127" i="3"/>
  <c r="I128" i="3"/>
  <c r="I129" i="3"/>
  <c r="I110" i="3"/>
  <c r="I111" i="3"/>
  <c r="I112" i="3"/>
  <c r="I107" i="3"/>
  <c r="I108" i="3"/>
  <c r="I109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83" i="3"/>
  <c r="I90" i="3"/>
  <c r="I89" i="3"/>
  <c r="I88" i="3"/>
  <c r="I86" i="3"/>
  <c r="I87" i="3"/>
  <c r="I84" i="3"/>
  <c r="I85" i="3"/>
  <c r="I81" i="3"/>
  <c r="I80" i="3"/>
  <c r="I79" i="3"/>
  <c r="I78" i="3"/>
  <c r="I77" i="3"/>
  <c r="I75" i="3"/>
  <c r="I76" i="3"/>
  <c r="I66" i="3"/>
  <c r="I67" i="3"/>
  <c r="I68" i="3"/>
  <c r="I69" i="3"/>
  <c r="I70" i="3"/>
  <c r="I71" i="3"/>
  <c r="I72" i="3"/>
  <c r="I73" i="3"/>
  <c r="I74" i="3"/>
  <c r="I62" i="3"/>
  <c r="I60" i="3"/>
  <c r="I59" i="3"/>
  <c r="I58" i="3"/>
  <c r="I57" i="3"/>
  <c r="I56" i="3"/>
  <c r="I50" i="3"/>
  <c r="I49" i="3"/>
  <c r="I48" i="3"/>
  <c r="I47" i="3"/>
  <c r="I45" i="3"/>
  <c r="I44" i="3"/>
  <c r="I43" i="3"/>
  <c r="I42" i="3"/>
  <c r="I41" i="3"/>
  <c r="I40" i="3"/>
  <c r="I39" i="3"/>
  <c r="I34" i="3"/>
  <c r="I33" i="3"/>
  <c r="I32" i="3"/>
  <c r="I31" i="3"/>
  <c r="I29" i="3"/>
</calcChain>
</file>

<file path=xl/sharedStrings.xml><?xml version="1.0" encoding="utf-8"?>
<sst xmlns="http://schemas.openxmlformats.org/spreadsheetml/2006/main" count="5724" uniqueCount="1418">
  <si>
    <t>MSC_05684220/D1102184</t>
  </si>
  <si>
    <t>Ag Pl SHCS 1/2-13 x 2.25 lg.</t>
  </si>
  <si>
    <t>Ag Pl SHCS, 1/2-13 x 1.0" Ag Pl</t>
  </si>
  <si>
    <t>Ag Pl 12 pt extra strength 1/4-28x1.25"</t>
  </si>
  <si>
    <t>450 SSTL</t>
  </si>
  <si>
    <t>McMaster_96242A573/D1102195</t>
  </si>
  <si>
    <t>S High Strength 5/8-11 x 2.5"</t>
  </si>
  <si>
    <t>1/2 Washers (.53 ID X 1.13 OD X .19 THK)</t>
  </si>
  <si>
    <t>Need 2 more to complete a full BSC</t>
  </si>
  <si>
    <t>aLIGO, SEI, BSC-ISI 5/16 to 1/4 step pin</t>
  </si>
  <si>
    <t>D1102220</t>
  </si>
  <si>
    <t>D1102183</t>
  </si>
  <si>
    <t>SHCS, 1/2-13 x 1" AG PLATED</t>
  </si>
  <si>
    <t>SSTL</t>
  </si>
  <si>
    <t>HHCS, 1/2-13 X 2</t>
  </si>
  <si>
    <t>HCS10C0408</t>
  </si>
  <si>
    <t>D1002379</t>
  </si>
  <si>
    <t>D1102288</t>
  </si>
  <si>
    <t>Oversized 1/2" x 2" Dowel Pins (0.5015")</t>
  </si>
  <si>
    <t>Screw 1/2-13 x 2.25 lg. SHCS Ag Pl</t>
  </si>
  <si>
    <t>73250110</t>
  </si>
  <si>
    <t>????</t>
  </si>
  <si>
    <r>
      <t>D0902249</t>
    </r>
    <r>
      <rPr>
        <b/>
        <u/>
        <sz val="11"/>
        <color theme="1"/>
        <rFont val="Calibri"/>
        <family val="2"/>
        <scheme val="minor"/>
      </rPr>
      <t>-V2</t>
    </r>
  </si>
  <si>
    <r>
      <t>THREADED PIVOT, STAGE 0-1 BLADE PUSHER,</t>
    </r>
    <r>
      <rPr>
        <b/>
        <sz val="10"/>
        <color indexed="8"/>
        <rFont val="SWGDT"/>
      </rPr>
      <t xml:space="preserve">
</t>
    </r>
    <r>
      <rPr>
        <b/>
        <sz val="10"/>
        <color theme="1"/>
        <rFont val="Calibri"/>
        <family val="2"/>
        <scheme val="minor"/>
      </rPr>
      <t>aLIGO BSC-ISI</t>
    </r>
  </si>
  <si>
    <r>
      <t xml:space="preserve">Top Saddle on Bracket, Stage 0-1 </t>
    </r>
    <r>
      <rPr>
        <b/>
        <sz val="10"/>
        <color indexed="8"/>
        <rFont val="SWGDT"/>
      </rPr>
      <t xml:space="preserve">
</t>
    </r>
    <r>
      <rPr>
        <b/>
        <sz val="10"/>
        <color theme="1"/>
        <rFont val="Calibri"/>
        <family val="2"/>
        <scheme val="minor"/>
      </rPr>
      <t>Blade Pusher, aLIGO BSC-ISI</t>
    </r>
  </si>
  <si>
    <t>6 baked</t>
  </si>
  <si>
    <t>D0901842</t>
  </si>
  <si>
    <t>Cover 1, Optical Table, aLIGO BSC ISI</t>
  </si>
  <si>
    <t>D0901843</t>
  </si>
  <si>
    <t>Cover 2, Optical Table, aLIGO BSC ISI</t>
  </si>
  <si>
    <t>D0901844</t>
  </si>
  <si>
    <t>Cover 3, Optical Table, aLIGO BSC ISI</t>
  </si>
  <si>
    <r>
      <t>D0902250-</t>
    </r>
    <r>
      <rPr>
        <b/>
        <u/>
        <sz val="10"/>
        <color indexed="8"/>
        <rFont val="Calibri"/>
        <family val="2"/>
      </rPr>
      <t>V2</t>
    </r>
  </si>
  <si>
    <t>???</t>
  </si>
  <si>
    <t>sme baked</t>
  </si>
  <si>
    <t>Stage 0-1 actuator post</t>
  </si>
  <si>
    <t>D0901554</t>
  </si>
  <si>
    <t>12" Conflat Flange With 12 Units of 25 Pin Sub-D Connectors</t>
  </si>
  <si>
    <t>4.5" flange with 2 sets of 5 floating coax (SMP/SMP) with mates</t>
  </si>
  <si>
    <t>MSC_67602128</t>
  </si>
  <si>
    <t>Dowel Pin, 1/2"x2.0"</t>
  </si>
  <si>
    <t>D1100564</t>
  </si>
  <si>
    <t>D0901743</t>
  </si>
  <si>
    <t>BRACKET FLEXURE SHIM, STAGE 1-2, aLIGO BSC ISI</t>
  </si>
  <si>
    <t>(10 cleaned)</t>
  </si>
  <si>
    <t>(5 baking)</t>
  </si>
  <si>
    <t>All</t>
  </si>
  <si>
    <t>(2 cleaned)</t>
  </si>
  <si>
    <t>SRI960104-1</t>
  </si>
  <si>
    <t>960140/960107??</t>
  </si>
  <si>
    <t>1 cleaned</t>
  </si>
  <si>
    <t>2 cleaned</t>
  </si>
  <si>
    <t>Received</t>
  </si>
  <si>
    <r>
      <rPr>
        <b/>
        <strike/>
        <sz val="10"/>
        <color theme="1"/>
        <rFont val="Calibri"/>
        <family val="2"/>
        <scheme val="minor"/>
      </rPr>
      <t xml:space="preserve">D0901542 </t>
    </r>
    <r>
      <rPr>
        <b/>
        <sz val="10"/>
        <color theme="1"/>
        <rFont val="Calibri"/>
        <family val="2"/>
        <scheme val="minor"/>
      </rPr>
      <t>D1002379</t>
    </r>
  </si>
  <si>
    <t>ADE_8088</t>
  </si>
  <si>
    <t>MSC_32887002/1185-6EN562</t>
  </si>
  <si>
    <t>3/8X1"-10-32 thread Dowel Pin</t>
  </si>
  <si>
    <t>97365A250</t>
  </si>
  <si>
    <t>3/8x2"-10-32 thread dowel pin</t>
  </si>
  <si>
    <t>97365A290</t>
  </si>
  <si>
    <t>MSC_8597177/1185-4EN-500</t>
  </si>
  <si>
    <t>MSC_03585288/1185-4EN375</t>
  </si>
  <si>
    <t>only 6 cleaned</t>
  </si>
  <si>
    <t xml:space="preserve"> D1100686/03111 Eastwood</t>
  </si>
  <si>
    <t xml:space="preserve">SHCS 1/2-13 x 3.75 lg </t>
  </si>
  <si>
    <t xml:space="preserve"> D1100685/15511 Eastwood </t>
  </si>
  <si>
    <t xml:space="preserve">SHCS 1/2-13 x 5.5 lg </t>
  </si>
  <si>
    <t>17-4</t>
  </si>
  <si>
    <t>MSC_05682406</t>
  </si>
  <si>
    <t>SHCS, 3/8"-16x4"</t>
  </si>
  <si>
    <t>D1100570</t>
  </si>
  <si>
    <t>SRI960132-1</t>
  </si>
  <si>
    <t>ALL REMAINING BSC HARDWARE</t>
  </si>
  <si>
    <t>D1100087</t>
  </si>
  <si>
    <t>GS-13, Horizontal, Custom bolted nut</t>
  </si>
  <si>
    <t>McMaster_90710A120</t>
  </si>
  <si>
    <t>M8x1.25 Hex Nut x 4 mm Thk</t>
  </si>
  <si>
    <t>MCMASTER_90945A760</t>
  </si>
  <si>
    <t>Washer .47 od x .26 id x .02-.04 thk</t>
  </si>
  <si>
    <t>Misumi_wass20-10-2</t>
  </si>
  <si>
    <t>Washer 20mm OD x 10mm ID  2 mm Thk precsion washer</t>
  </si>
  <si>
    <t>Misumi_wass20-10-3</t>
  </si>
  <si>
    <t>Washer 20mm OD x 10mm ID 3mm Thk precsion washer</t>
  </si>
  <si>
    <t>UCC_C-604-NA</t>
  </si>
  <si>
    <t>Screw shcs 6-32x1/4 lg Ag plated</t>
  </si>
  <si>
    <t>UCC WFV-06</t>
  </si>
  <si>
    <t>Flat Washer, #6, vented</t>
  </si>
  <si>
    <t xml:space="preserve">Custom Bolted Nut, GS-13 </t>
  </si>
  <si>
    <t>McMaster_99010A345</t>
  </si>
  <si>
    <t>Oversized 1/2" x 2" Dowel Pins</t>
  </si>
  <si>
    <t>SHCS, 1/4-20 x 3"</t>
  </si>
  <si>
    <t>Shoulder Screw 3/8"-16 X 1-1/2"</t>
  </si>
  <si>
    <t>MSC_75464800/D1102183</t>
  </si>
  <si>
    <r>
      <t xml:space="preserve">SPRING PRELOAD SPACER, BLADER PULLER ASSY, </t>
    </r>
    <r>
      <rPr>
        <sz val="10"/>
        <color indexed="8"/>
        <rFont val="SWGDT"/>
      </rPr>
      <t xml:space="preserve">
</t>
    </r>
    <r>
      <rPr>
        <sz val="10"/>
        <color theme="1"/>
        <rFont val="Calibri"/>
        <family val="2"/>
        <scheme val="minor"/>
      </rPr>
      <t>aLIGO BSC ISI</t>
    </r>
  </si>
  <si>
    <t>6061 Alloy</t>
  </si>
  <si>
    <t>D0902192</t>
  </si>
  <si>
    <r>
      <t xml:space="preserve">SPRING PRELOAD END BRACKET, BLADE PULLER </t>
    </r>
    <r>
      <rPr>
        <sz val="10"/>
        <color indexed="8"/>
        <rFont val="SWGDT"/>
      </rPr>
      <t xml:space="preserve">
</t>
    </r>
    <r>
      <rPr>
        <sz val="10"/>
        <color theme="1"/>
        <rFont val="Calibri"/>
        <family val="2"/>
        <scheme val="minor"/>
      </rPr>
      <t>ASSY, STAGE 1-2, aLIGO BSC ISI</t>
    </r>
  </si>
  <si>
    <t>D0902487</t>
  </si>
  <si>
    <t>Spring Hatch, aLIGO BSC ISI</t>
  </si>
  <si>
    <t>D0902117</t>
  </si>
  <si>
    <t>Cap for BSC-ISI Stage 0-1 Safety Mechanism</t>
  </si>
  <si>
    <t>D0902119</t>
  </si>
  <si>
    <t>Right Post for BSC-ISI Stage 0-1 Safety Mechanism</t>
  </si>
  <si>
    <t>D0902130</t>
  </si>
  <si>
    <t>Left Post for BSC-ISI Stage 0-1 Safety Mechanism</t>
  </si>
  <si>
    <t>D0902131</t>
  </si>
  <si>
    <t>Center Part for BSC-ISI Stage 0-1 Safety Mechanism</t>
  </si>
  <si>
    <t>D0901282</t>
  </si>
  <si>
    <t>BSC Breadboard</t>
  </si>
  <si>
    <t>D0902671</t>
  </si>
  <si>
    <t>TOP CABLE TIE, aLIGO BSC ISI</t>
  </si>
  <si>
    <t>D0902672</t>
  </si>
  <si>
    <t>BOTTOM CABLE TIE, aLIGO BSC ISI</t>
  </si>
  <si>
    <t>MSC_05667076</t>
  </si>
  <si>
    <t>SCREW SHCS, 8-32 X 3/4 LG</t>
  </si>
  <si>
    <t>D1000745</t>
  </si>
  <si>
    <t>BASE, LIFT HOOK RECIEVER, aLIGO BSC ISI</t>
  </si>
  <si>
    <t>D1000746</t>
  </si>
  <si>
    <t>VERTICAL, LIFT HOOK RECIEVER, aLIGO BSC ISI</t>
  </si>
  <si>
    <t>D1000747</t>
  </si>
  <si>
    <t>PIN, LIFT HOOK, aLIGO BSC ISI</t>
  </si>
  <si>
    <t>D1000748</t>
  </si>
  <si>
    <t>PIN KEEPER, LIFT HOOK RECIEVER, aLIGO BSC ISI</t>
  </si>
  <si>
    <t>MSC_75464883</t>
  </si>
  <si>
    <t>HK SHCS, 1/2"-13x2.0"</t>
  </si>
  <si>
    <t>McMASTER_3026T42</t>
  </si>
  <si>
    <t>Turn and Lock Hoist Ring 5/8"-11 Thread, 9000# Wll, 1-1/8" Thread Projection</t>
  </si>
  <si>
    <t>Alloy Steel</t>
  </si>
  <si>
    <t>MCMASTER_98370A021</t>
  </si>
  <si>
    <t>McMASTER_92488A302</t>
  </si>
  <si>
    <t>SHCS, 3/8"-16 x 2.0"  BUMAX-88 SST</t>
  </si>
  <si>
    <t>D1002380</t>
  </si>
  <si>
    <t>Large Actuator</t>
  </si>
  <si>
    <t>Small Actuator</t>
  </si>
  <si>
    <t>D1000584</t>
  </si>
  <si>
    <t>D0902749</t>
  </si>
  <si>
    <t>D1000470</t>
  </si>
  <si>
    <t>POSITION SENSOR TARGET, aLIGO BSC ISI</t>
  </si>
  <si>
    <t>1100-H14</t>
  </si>
  <si>
    <t>Capacitive Position Sensor</t>
  </si>
  <si>
    <t>1355889-A</t>
  </si>
  <si>
    <t>MSC_32886988</t>
  </si>
  <si>
    <t>SCREW SHCS, 3/8-16 X 1-3/8 LG.</t>
  </si>
  <si>
    <t>cleaned</t>
  </si>
  <si>
    <t>staged clean</t>
  </si>
  <si>
    <t>UCC_C-808-NA</t>
  </si>
  <si>
    <t>SHCS, 8-32 X .50 LG. AG PLATED</t>
  </si>
  <si>
    <t>AISI 303</t>
  </si>
  <si>
    <t>MSC_ 75464420</t>
  </si>
  <si>
    <t xml:space="preserve"> HK SHCS, 1/4"-20x1.25"</t>
  </si>
  <si>
    <t>UCC_C-824-NA</t>
  </si>
  <si>
    <t>SHCS, 8-32 X 1.50 LG. AG PLATED</t>
  </si>
  <si>
    <t>in VPW</t>
  </si>
  <si>
    <t>McMaster_92196A554</t>
  </si>
  <si>
    <t>Socket Head Cap Screw 1/4"-20 Thread, 3" Length</t>
  </si>
  <si>
    <t>MCMASTER_93574A505</t>
  </si>
  <si>
    <t>washer 0.373" od, 0.253" id, 0.003" thck</t>
  </si>
  <si>
    <t>MCMASTER_93574A513</t>
  </si>
  <si>
    <t>washer 0.373" od, 0.253" id, 0.02" thck</t>
  </si>
  <si>
    <t>Dowel Pin, 1/2"x1.5"</t>
  </si>
  <si>
    <t>found</t>
  </si>
  <si>
    <t>D1100086</t>
  </si>
  <si>
    <t>check?</t>
  </si>
  <si>
    <t>Blanks</t>
  </si>
  <si>
    <t>McMaster_90298A716</t>
  </si>
  <si>
    <t>McMaster_98370A017</t>
  </si>
  <si>
    <t>Washer .68 od x .344 id x .11-.14 thk</t>
  </si>
  <si>
    <t>McMaster_98401A479</t>
  </si>
  <si>
    <t>Cotter Pin .125 dia x 1.75 lg</t>
  </si>
  <si>
    <t>MSC_67314484</t>
  </si>
  <si>
    <t>Shoulder Screw, 1/4"-20, 5/16" x 3/4"L, 18-8 SS</t>
  </si>
  <si>
    <t>D0902594</t>
  </si>
  <si>
    <t>D0902200</t>
  </si>
  <si>
    <t>D0902696</t>
  </si>
  <si>
    <t>SPRING CLAMP PLATE, STAGE 0, aLIGO BSC ISI</t>
  </si>
  <si>
    <t>SPRING CLAMP CAP, STAGE 0, aLIGO BSC ISI</t>
  </si>
  <si>
    <t>D0901500</t>
  </si>
  <si>
    <t>STAGE 0-1, FLEXURE ROD SHIM, aLIGO BSC ISI</t>
  </si>
  <si>
    <t>D0901502</t>
  </si>
  <si>
    <t>BRACKET FLEXURE SHIM, STAGE 0-1, aLIGO BSC ISI</t>
  </si>
  <si>
    <t>BARREL NUT BAR, SPRING POST, STAGE 0-1, aLIGO BSC ISI</t>
  </si>
  <si>
    <t>D0902488</t>
  </si>
  <si>
    <t>TOOLING BRACKET, BLADES PUSHER STG 0-1 &amp; 
BLADES PULLER STG 1-2, aLIGO BSC ISI</t>
  </si>
  <si>
    <t>D0902483</t>
  </si>
  <si>
    <t>SADDLE ON LARGE BLADES, STAGE 0-1 
BLADE PUSHER, aLIGO BSC ISI</t>
  </si>
  <si>
    <t>D0902602</t>
  </si>
  <si>
    <t>Bottom Pivot, Stage 0-1 Blade 
Pusher, aLIGO BSC-ISI</t>
  </si>
  <si>
    <t>D0902603</t>
  </si>
  <si>
    <t>Bolt Cap, Stage 0-1 Blade Pusher, aLIGO BSC-ISI</t>
  </si>
  <si>
    <t>MSC_75464461</t>
  </si>
  <si>
    <t>HK SHCS, 1/4"-20x1.75"</t>
  </si>
  <si>
    <t>HOLOKROME_78088</t>
  </si>
  <si>
    <t>SHCS, 5/16-18x2"</t>
  </si>
  <si>
    <t>D0902118</t>
  </si>
  <si>
    <t>Special Screw for BSC-ISI Stage 0-1 Safety Mechanism</t>
  </si>
  <si>
    <t>MSC_05680350</t>
  </si>
  <si>
    <t>SCREW SHCS, 1/4"-20 x 3.50L THD LG 1"-3"</t>
  </si>
  <si>
    <t>MSC_05684253</t>
  </si>
  <si>
    <t>SHCS, 1/2"-13x2.5"</t>
  </si>
  <si>
    <t>MSC_75464446</t>
  </si>
  <si>
    <t xml:space="preserve"> HK SHCS, 1/4"-20x1.5"</t>
  </si>
  <si>
    <t>D0902612</t>
  </si>
  <si>
    <t>LATERAL TRIM MASS 12 LBS, STAGE 1, aLIGO BSC-ISI</t>
  </si>
  <si>
    <t>D0902613</t>
  </si>
  <si>
    <t>LATERAL TRIM MASS 15 LBS, STAGE 1, aLIGO BSC ISI</t>
  </si>
  <si>
    <t>D0902614</t>
  </si>
  <si>
    <t>Front Lower Trim Mass 10 Lbs.,Stage 1, aLIGO BSC ISI</t>
  </si>
  <si>
    <t>D0902615</t>
  </si>
  <si>
    <t>Front Upper Trim Mass 10 Lbs.,Stage 1, aLIGO BSC-ISI</t>
  </si>
  <si>
    <t>D0902616-1</t>
  </si>
  <si>
    <t>Small Trim Masses, Stage 1, aLIGO BSC-ISI</t>
  </si>
  <si>
    <t>D0902616-2</t>
  </si>
  <si>
    <t>D0902616-3</t>
  </si>
  <si>
    <t>D0902616-4</t>
  </si>
  <si>
    <t>D0902616-5</t>
  </si>
  <si>
    <t>D0901805</t>
  </si>
  <si>
    <t>STAGE 0-1, LOCKER, BASE SHIM SPACER</t>
  </si>
  <si>
    <t>D0902551</t>
  </si>
  <si>
    <t>STAGE 1-2 LOCKER, BASE SHIM SPACER, aLIGO BSC ISI</t>
  </si>
  <si>
    <t>D0902541</t>
  </si>
  <si>
    <t>Diaphragm, Vert GS-13, BSC ISI</t>
  </si>
  <si>
    <t>D0902165</t>
  </si>
  <si>
    <t>Cap for Blade Safety Mechanism</t>
  </si>
  <si>
    <t>D0902167</t>
  </si>
  <si>
    <t>Post for Small Blade Safety Mechanism</t>
  </si>
  <si>
    <t>D0902186</t>
  </si>
  <si>
    <r>
      <t xml:space="preserve">CENTERING WASHER, BLADE PULLER </t>
    </r>
    <r>
      <rPr>
        <sz val="10"/>
        <color indexed="8"/>
        <rFont val="SWGDT"/>
      </rPr>
      <t xml:space="preserve">
</t>
    </r>
    <r>
      <rPr>
        <sz val="10"/>
        <color theme="1"/>
        <rFont val="Calibri"/>
        <family val="2"/>
        <scheme val="minor"/>
      </rPr>
      <t>ASSY, STAGE 1-2, aLIGO BSC ISI</t>
    </r>
  </si>
  <si>
    <t>D0902189</t>
  </si>
  <si>
    <t>Screw Hex Head 1/4-28 UNF-2A x  1L, Silver plated</t>
  </si>
  <si>
    <t>Nor-Cal, B-600T-12-SP</t>
  </si>
  <si>
    <t>Screw Hex Head, 5/16-24 UNF-2A x 1.25 L, Silver Plated</t>
  </si>
  <si>
    <t>D0902441</t>
  </si>
  <si>
    <t>SIDE RIBS, STAGE 1, aLIGO BSC ISI</t>
  </si>
  <si>
    <t>D0902283</t>
  </si>
  <si>
    <t>L4C INTERPOSER,  STAGE 1, aLIGO  BSC ISI</t>
  </si>
  <si>
    <t>D0902281</t>
  </si>
  <si>
    <t>Door, Stage 1, aLIGO BSC ISI</t>
  </si>
  <si>
    <t>D0902647</t>
  </si>
  <si>
    <t>Spring Base, Stage 1-2, aLIGO BSC ISI</t>
  </si>
  <si>
    <t>D0901539</t>
  </si>
  <si>
    <t>Gusset, Outer Wall, aLIGO BSC ISI</t>
  </si>
  <si>
    <t>D0902648</t>
  </si>
  <si>
    <t>Spring Clamp Plate, Stage 1-2, aLIGO BSC ISI</t>
  </si>
  <si>
    <t>D0902695</t>
  </si>
  <si>
    <t>Spring Clamp Cap, Stage 1-2, aLIGO BSC ISI</t>
  </si>
  <si>
    <t>Washer, .53 ID X 1.13 OD X .19 THK</t>
  </si>
  <si>
    <t>Barrel Nut Bar, Stage 1-2, aLIGO BSC ISI</t>
  </si>
  <si>
    <t>D0901501</t>
  </si>
  <si>
    <t>FLEXURE ROD SHIM, STAGE 1-2. aLIGO BSC ISI</t>
  </si>
  <si>
    <t>D0902420</t>
  </si>
  <si>
    <t>FLEXURE ROD SHAFT COLLAR TAPPED SIDE, 
STAGE 0-1, aLIGO BSC ISI</t>
  </si>
  <si>
    <t>316 SSTL</t>
  </si>
  <si>
    <t>D0902421</t>
  </si>
  <si>
    <t>FLEXURE ROD SHAFT COLLAR C'BORE SIDE, 
STAGE 0-1, aLIGO BSC ISI</t>
  </si>
  <si>
    <t>D0902166</t>
  </si>
  <si>
    <t>Special Screw for Small Blade Mechanism</t>
  </si>
  <si>
    <t>410 SST Harden to Brinell 390</t>
  </si>
  <si>
    <t>D1000466</t>
  </si>
  <si>
    <t>HEX NUT 1/2-20 Ag-Plated</t>
  </si>
  <si>
    <t>D0902187</t>
  </si>
  <si>
    <r>
      <t xml:space="preserve">SPRING PRELOAD CONNECTION BLOCK, BLADE </t>
    </r>
    <r>
      <rPr>
        <sz val="10"/>
        <color indexed="8"/>
        <rFont val="SWGDT"/>
      </rPr>
      <t xml:space="preserve">
</t>
    </r>
    <r>
      <rPr>
        <sz val="10"/>
        <color theme="1"/>
        <rFont val="Calibri"/>
        <family val="2"/>
        <scheme val="minor"/>
      </rPr>
      <t>PULLER ASSY, STAGE 1-2, aLIGO BSC ISI</t>
    </r>
  </si>
  <si>
    <t>D0902188</t>
  </si>
  <si>
    <r>
      <t xml:space="preserve">SPRING PRELOAD TOOL ROD, BLADE PULLER </t>
    </r>
    <r>
      <rPr>
        <sz val="10"/>
        <color indexed="8"/>
        <rFont val="SWGDT"/>
      </rPr>
      <t xml:space="preserve">
</t>
    </r>
    <r>
      <rPr>
        <sz val="10"/>
        <color theme="1"/>
        <rFont val="Calibri"/>
        <family val="2"/>
        <scheme val="minor"/>
      </rPr>
      <t>ASSY, STAGE 1-2, aLIGO BSC ISI</t>
    </r>
  </si>
  <si>
    <t>D0902190</t>
  </si>
  <si>
    <r>
      <t xml:space="preserve">SPRING PRELOAD PIVOT, BLADE PULLER ASSY, </t>
    </r>
    <r>
      <rPr>
        <sz val="10"/>
        <color indexed="8"/>
        <rFont val="SWGDT"/>
      </rPr>
      <t xml:space="preserve">
</t>
    </r>
    <r>
      <rPr>
        <sz val="10"/>
        <color theme="1"/>
        <rFont val="Calibri"/>
        <family val="2"/>
        <scheme val="minor"/>
      </rPr>
      <t>aLIGO BSC ISI</t>
    </r>
  </si>
  <si>
    <t>D0902191</t>
  </si>
  <si>
    <r>
      <t xml:space="preserve">SPRING PRELOAD SADDLE, BLADE PULLER ASSY, </t>
    </r>
    <r>
      <rPr>
        <sz val="10"/>
        <color indexed="8"/>
        <rFont val="SWGDT"/>
      </rPr>
      <t xml:space="preserve">
</t>
    </r>
    <r>
      <rPr>
        <sz val="10"/>
        <color theme="1"/>
        <rFont val="Calibri"/>
        <family val="2"/>
        <scheme val="minor"/>
      </rPr>
      <t>aLIGO BSC ISI</t>
    </r>
  </si>
  <si>
    <t>MSC_75464487</t>
  </si>
  <si>
    <t>Screw shcs 1/4-20 UNC-3A X 2" lg.</t>
  </si>
  <si>
    <t>MSC_67601369</t>
  </si>
  <si>
    <t>Dowel Pin 5/16 x  1" lg</t>
  </si>
  <si>
    <t>McMaster_90298A603</t>
  </si>
  <si>
    <t>Shoulder Screw 5/16 shoulder 4.5 lg 1/4-20 thd</t>
  </si>
  <si>
    <t>MSC_05388962</t>
  </si>
  <si>
    <t>WASHER .26 ID X .47 OD X .06-.07 THK (NAS 620-C416)</t>
  </si>
  <si>
    <t>300 SSTL</t>
  </si>
  <si>
    <t>McMaster_91590A131</t>
  </si>
  <si>
    <t>RETAINING RING</t>
  </si>
  <si>
    <t>PH 15-7 MO SSTL</t>
  </si>
  <si>
    <t>McMaster_91845A029</t>
  </si>
  <si>
    <t>Hex Nut 1/4-20</t>
  </si>
  <si>
    <t>McMaster_91845A030</t>
  </si>
  <si>
    <t>Hex Nut 5/16-18</t>
  </si>
  <si>
    <t>MSC_05401559</t>
  </si>
  <si>
    <t>Washer ,56 od x .32 id x .02-.04 thk</t>
  </si>
  <si>
    <t>MSC_05401567</t>
  </si>
  <si>
    <t>Washer .57 od x .32 id x .05-.07 thk</t>
  </si>
  <si>
    <t>McMaster_98019A524</t>
  </si>
  <si>
    <t>Washer 1.75 od x .94 id x .10-.14 thk.</t>
  </si>
  <si>
    <t>FLEXURE WALL, STAGE 1, aLIGO BSC ISI</t>
  </si>
  <si>
    <t>D0902278</t>
  </si>
  <si>
    <t>L4C WALL, STAGE 1, aLIGO BSC ISI</t>
  </si>
  <si>
    <t>D0902443</t>
  </si>
  <si>
    <t>BACK RIBS, STAGE 1, aLIGO BSC ISI</t>
  </si>
  <si>
    <t>D0902277</t>
  </si>
  <si>
    <t>FLEXURE ROD GUSSET, STAGE 1, aLIGO BSC ISI</t>
  </si>
  <si>
    <t>D0901521</t>
  </si>
  <si>
    <t>Radial Wall, Left, aLIGO BSC ISI</t>
  </si>
  <si>
    <t>D0901523</t>
  </si>
  <si>
    <t>Tangential Wall, aLIGO BSC ISI</t>
  </si>
  <si>
    <t>D0901522</t>
  </si>
  <si>
    <t>Radial Wall, Right, aLIGO BSC ISI</t>
  </si>
  <si>
    <t>D0901524</t>
  </si>
  <si>
    <t>Hex Wall, Lower, Large, aLIGO BSC ISI</t>
  </si>
  <si>
    <t>D0901525</t>
  </si>
  <si>
    <t>Hex Wall, Lower, Small, aLIGO BSC ISI</t>
  </si>
  <si>
    <t>D0901538</t>
  </si>
  <si>
    <t>Bracket, Hex Wall, aLIGO BSC ISI</t>
  </si>
  <si>
    <t>D0901526</t>
  </si>
  <si>
    <t>Hex Wall, Upper, Large, aLIGO BSC ISI</t>
  </si>
  <si>
    <t>D0901528</t>
  </si>
  <si>
    <t>Hex Wall, Upper, Small, aLIGO BSC ISI</t>
  </si>
  <si>
    <t>D0902133</t>
  </si>
  <si>
    <t>Gusset, Hex Wall, aLIGO BSC ISI</t>
  </si>
  <si>
    <t>D0901530</t>
  </si>
  <si>
    <t>Adapter, Large Hex Wall, aLIGO BSC ISI</t>
  </si>
  <si>
    <t>D0901531</t>
  </si>
  <si>
    <t>Adapter, Small Hex Wall, aLIGO BSC ISI</t>
  </si>
  <si>
    <t>D0901533</t>
  </si>
  <si>
    <t>Outer Wall, Upper, aLIGO BSC ISI</t>
  </si>
  <si>
    <t>D0902583</t>
  </si>
  <si>
    <t xml:space="preserve">Spacer, Horz GS-13 Stiffener, BSC ISI </t>
  </si>
  <si>
    <t>D0901535</t>
  </si>
  <si>
    <t>Bracket, Lower Outer Wall, Bottom, aLIGO BSC ISI</t>
  </si>
  <si>
    <t>D0901536</t>
  </si>
  <si>
    <t>Bracket, Lower Outer Wall, Top, aLIGO BSC ISI</t>
  </si>
  <si>
    <t>D0901537</t>
  </si>
  <si>
    <t>Bracket, Lower Outer Wall, Side, aLIGO BSC ISI</t>
  </si>
  <si>
    <t>D0901532</t>
  </si>
  <si>
    <t>Outer Wall, Lower, aLIGO BSC ISI</t>
  </si>
  <si>
    <t>D0902546</t>
  </si>
  <si>
    <t>Trillium Pod, Loading, Slider Foot</t>
  </si>
  <si>
    <t>D0901503</t>
  </si>
  <si>
    <t>FLEXURE CUP, STAGE 1-2, aLIGO BSC ISI</t>
  </si>
  <si>
    <t>MARAGING STEEL C300</t>
  </si>
  <si>
    <t>D0901541</t>
  </si>
  <si>
    <t>BLADE SPRING, STAGE 0-1, aLIGO BSC ISI</t>
  </si>
  <si>
    <t>D0901755</t>
  </si>
  <si>
    <t>FLEXURE CUP, STAGE 0-1, aLIGO BSC ISI</t>
  </si>
  <si>
    <t>D0901757</t>
  </si>
  <si>
    <t>FLEXURE ROD STAGE 0-1, aLIGO BSC ISI</t>
  </si>
  <si>
    <t>D0901758</t>
  </si>
  <si>
    <t>FLEXURE  ROD, STAGE 1-2, aLIGO BSC ISI</t>
  </si>
  <si>
    <t>D0902502</t>
  </si>
  <si>
    <t>Blade Spring, Stage 1-2, aLIGO BSC ISI</t>
  </si>
  <si>
    <t>93-00858</t>
  </si>
  <si>
    <t>960099-1</t>
  </si>
  <si>
    <t>450-000N</t>
  </si>
  <si>
    <t>Dual 3 Pin Connectors in 4.50" Conflat Flange</t>
  </si>
  <si>
    <t>960132-1</t>
  </si>
  <si>
    <t>Dual DE Floating Shield BNCs in 4.5" Conflat Flange</t>
  </si>
  <si>
    <t>UHV Compatible 12" Conflat Adapter with 3 4.50" Flanges</t>
  </si>
  <si>
    <t>Dual 25 Pin Connectors in 4.50" Conflat Flange</t>
  </si>
  <si>
    <t>960100-1</t>
  </si>
  <si>
    <t>Nor-Cal, B-275T-12-SP</t>
  </si>
  <si>
    <t>WASHER, FLAT, .53 ID X 1" OD X .05-.12 THK</t>
  </si>
  <si>
    <t>McMASTER_92196A725</t>
  </si>
  <si>
    <t>SCREW SHCS 1/2-13 X 3.5 LG, 1.5" MIN TO FULLY THREADED</t>
  </si>
  <si>
    <t>MSC_75464800</t>
  </si>
  <si>
    <t>HK SHCS, 1/2-13 x 1.0"</t>
  </si>
  <si>
    <t>MSC_05684220</t>
  </si>
  <si>
    <t>Screw 1/2-13 x 2.25 lg. SHCS</t>
  </si>
  <si>
    <t>MSC_75464842</t>
  </si>
  <si>
    <t>SHCS, 1/2-13 x 1.5"</t>
  </si>
  <si>
    <t>MSC_67601724</t>
  </si>
  <si>
    <t>Dowel Pin, 3/8"x1.0"</t>
  </si>
  <si>
    <t>McMASTER_92778A127</t>
  </si>
  <si>
    <t>MSC_05682307</t>
  </si>
  <si>
    <t>SHCS, 3/8"-16x3.0"</t>
  </si>
  <si>
    <t>D050453</t>
  </si>
  <si>
    <t>STAGE 1-2 TOOLING STANDOFF PIN</t>
  </si>
  <si>
    <t>McMASTER_92196A627</t>
  </si>
  <si>
    <t>SHCS, 3/8"-16x2.0"</t>
  </si>
  <si>
    <t>MSC_75464727</t>
  </si>
  <si>
    <t>SHCS, 3/8"-16x2.5"</t>
  </si>
  <si>
    <t>SHCS, 3/8"-16x1.0"</t>
  </si>
  <si>
    <t>MCMASTER_90145A729</t>
  </si>
  <si>
    <t>Dowel Pin, 1/2"x4.0"</t>
  </si>
  <si>
    <t>Hex Nut, Custom Ag-Plated, 1/2"-13</t>
  </si>
  <si>
    <t>MSC_67337204</t>
  </si>
  <si>
    <t>HHCS, 1/2"-13x4.0"</t>
  </si>
  <si>
    <t>UCC_C-3116-NA</t>
  </si>
  <si>
    <t>Screw shcs 5/16-24 UNF-2A X 1" lg Ag plated</t>
  </si>
  <si>
    <t>UCC_C-3120-NA</t>
  </si>
  <si>
    <t>Screw shcs 5/16-24 UNF-2A X 1.25" lg. Ag plated</t>
  </si>
  <si>
    <t>UCC_WFV-31</t>
  </si>
  <si>
    <t>Washer Vented, .328 ID X .562 OD X .032 THK #5/16</t>
  </si>
  <si>
    <t>GS-13, Horizontal, Stabilizer</t>
  </si>
  <si>
    <t>D0901819</t>
  </si>
  <si>
    <t>Trillium Pod Locating Eccentric</t>
  </si>
  <si>
    <t>McMaster_92196A333</t>
  </si>
  <si>
    <t>Screw SHCS 1/4-28 x 3" lg 1" min thread</t>
  </si>
  <si>
    <t>Shoulder Screw 1/2" OD x 1 1/2lg, 3/8-16 thd</t>
  </si>
  <si>
    <t>D0902801/McMASTER 94035A575</t>
  </si>
  <si>
    <t>Shoulder Screw, .250od x .75 lg x 10-32 UNC, Silver Plated, Vented</t>
  </si>
  <si>
    <t>UCC_C-2015-A</t>
  </si>
  <si>
    <t>SHCS, Ag-Plated, Vented, 1/4"-20x1.125"</t>
  </si>
  <si>
    <t>25 pins cables</t>
  </si>
  <si>
    <t>UCC_H-3124-NA</t>
  </si>
  <si>
    <t>SCREW, HEX HEAD, 5/16-24 UNC-2A X 1.5 LONG</t>
  </si>
  <si>
    <t>WASHER 9/32" ID X5/8" OD X 1/16" THK</t>
  </si>
  <si>
    <t>UCC_C-2814-A</t>
  </si>
  <si>
    <t>Screw SHCS 1/4-28 UNF-2A x 7/8 lg. vented Ag plated</t>
  </si>
  <si>
    <t># of threaded holes</t>
  </si>
  <si>
    <t>HAM expansion bellows</t>
  </si>
  <si>
    <t>D972611</t>
  </si>
  <si>
    <t>Special Process</t>
  </si>
  <si>
    <t>MS35649-244</t>
  </si>
  <si>
    <t>HEX NUT 4-40 AG PLATED</t>
  </si>
  <si>
    <t>UCC_C-407-NA</t>
  </si>
  <si>
    <t>SHCS 4-40 X 7/16" LG AG PLATED</t>
  </si>
  <si>
    <t>D0901499</t>
  </si>
  <si>
    <t>BLADE POST,STAGE 0-1, aLIGO BSC ISI</t>
  </si>
  <si>
    <t>D0902280</t>
  </si>
  <si>
    <t>BALLAST, STAGE 1, aLIGO BSC-ISI</t>
  </si>
  <si>
    <t>D0902271</t>
  </si>
  <si>
    <t>ANGLED HEX WALL, STAGE 1, aLIGO BSC ISI</t>
  </si>
  <si>
    <t>D0902272</t>
  </si>
  <si>
    <t>BLOCKS LINK, STAGE 1, aLIGO BSC ISI</t>
  </si>
  <si>
    <t>D0902282</t>
  </si>
  <si>
    <t>HEX INNER WALL, STAGE 1, aLIGO BSC ISI</t>
  </si>
  <si>
    <t>D0902274</t>
  </si>
  <si>
    <t>UCC_WFV-10</t>
  </si>
  <si>
    <t>Washer Vented, 0.195 ID, 0.354 OD, 0.032 THK #10</t>
  </si>
  <si>
    <t>MSC_05678065</t>
  </si>
  <si>
    <t>Screw 10-32 x .62 lg.</t>
  </si>
  <si>
    <t>MCMASTER_91944A450</t>
  </si>
  <si>
    <t>Spherical Washer, 3/8"</t>
  </si>
  <si>
    <t>McMASTER_90145A725</t>
  </si>
  <si>
    <t>DOWEL PIN .5000_.5002 OD X 3"LG</t>
  </si>
  <si>
    <t>MSC_67336925</t>
  </si>
  <si>
    <t>SCREW HEX HEAD 3/8-16 X 2"LG</t>
  </si>
  <si>
    <t>MSC_05388988</t>
  </si>
  <si>
    <t>MCMASTER_9716K53</t>
  </si>
  <si>
    <t>CURVED SPRING WASHER, 3/8"</t>
  </si>
  <si>
    <t>MCMASTER_93574A161</t>
  </si>
  <si>
    <t>Precision Shim</t>
  </si>
  <si>
    <t>MSC_06063507</t>
  </si>
  <si>
    <t>SHCS, M2-.4x8mm</t>
  </si>
  <si>
    <t>McMASTER_90313A203</t>
  </si>
  <si>
    <t>WASHER FLAT .26 ID X .50 OD X .05 THK</t>
  </si>
  <si>
    <t>Cable clamps</t>
  </si>
  <si>
    <t>Accuglass_111155</t>
  </si>
  <si>
    <t>SHCS, 3/8"-16 X 3.25" (PARTIAL THREAD 1.25"-3") (BSC)</t>
  </si>
  <si>
    <t>1/4-20x1.5D helicoil (BSC)</t>
  </si>
  <si>
    <t>8-32x2D helicoil (BSC)</t>
  </si>
  <si>
    <t>DOWEL PIN .125 DIA X  .43 LG. (BSC)</t>
  </si>
  <si>
    <t>1/2-13x1D helicoil (BSC)</t>
  </si>
  <si>
    <t>SCREW, SHCS 4-40 X .75 LG. (BSC)</t>
  </si>
  <si>
    <t>SCREW, SHCS 4-40 X .25 LG. (BSC)</t>
  </si>
  <si>
    <t>MSC_75464669</t>
  </si>
  <si>
    <t>HK SHCS, 3/8"-16x1.5"</t>
  </si>
  <si>
    <t>A/B</t>
  </si>
  <si>
    <t>3/8-16x1.5D helicoil</t>
  </si>
  <si>
    <t>5/16-24x2D helicoil</t>
  </si>
  <si>
    <t>MSC_75464628</t>
  </si>
  <si>
    <t>HK SHCS, 3/8"-16x1.0"</t>
  </si>
  <si>
    <t>UCC_WFV-38</t>
  </si>
  <si>
    <t>Washer Vented, .39 ID X .63 OD X .032 THK #3/8"</t>
  </si>
  <si>
    <t>MSC_75464347</t>
  </si>
  <si>
    <t>SHCS, 1/4"-20x.625"</t>
  </si>
  <si>
    <t>UCC_WFV-25</t>
  </si>
  <si>
    <t>Vented Washer, .255 ID X .468 OD X .032 THK #1/4</t>
  </si>
  <si>
    <t>MSC_75464701</t>
  </si>
  <si>
    <t>HK SHCS, 3/8"-16x2.0"</t>
  </si>
  <si>
    <t>D1001111</t>
  </si>
  <si>
    <t>STAGE 0-2 ALIGNMENT WASHER, aLIGO BSC ISI</t>
  </si>
  <si>
    <t>D050452</t>
  </si>
  <si>
    <t>STAGE 0-2 ALIGNMENT PIN</t>
  </si>
  <si>
    <t>17-4 PH SSTL, H 1150</t>
  </si>
  <si>
    <t>MSC_64102023</t>
  </si>
  <si>
    <t>SET SCREW 1/4-20 X 1/2 LG OVAL POINT</t>
  </si>
  <si>
    <t>MSC_04736195</t>
  </si>
  <si>
    <t>Screw SCHS 1/2-13 x 6" Lg, 1.5" threaded</t>
  </si>
  <si>
    <t>1185-10EN1250</t>
  </si>
  <si>
    <t>5/8-11x2D helicoil</t>
  </si>
  <si>
    <t>MSC_32886996</t>
  </si>
  <si>
    <t>3/8-16x1D helicoil</t>
  </si>
  <si>
    <t>MCMASTER_90145A620</t>
  </si>
  <si>
    <t>Dowel Pin, .375 od x .625 lg</t>
  </si>
  <si>
    <t>McMaster_90145A726</t>
  </si>
  <si>
    <t>Dowel Pin .50 od x 3.5 lg</t>
  </si>
  <si>
    <t>MSC_75464362</t>
  </si>
  <si>
    <t>HK, SHCS, 1/4"-20x.75"</t>
  </si>
  <si>
    <t>MSC_67601922</t>
  </si>
  <si>
    <t>Dowel Pin .375 od x 2.50 lg</t>
  </si>
  <si>
    <t>MSC_75464644</t>
  </si>
  <si>
    <t>SHCS, 3/8"-16x1.25"</t>
  </si>
  <si>
    <t>D0902276</t>
  </si>
  <si>
    <t>STAGE 1 FLEXURE ROD BRACKET</t>
  </si>
  <si>
    <t>AISI 304</t>
  </si>
  <si>
    <t>MSC_05684402</t>
  </si>
  <si>
    <t>SCREW SHCS 1/2-13 X 4" LG 1.5"-FULL THD</t>
  </si>
  <si>
    <t>McMASTER_92217A540</t>
  </si>
  <si>
    <t>MAGSHOP_35DNE2408-NI</t>
  </si>
  <si>
    <t>MAGNET .375 OD X .125 THK. NdFeB</t>
  </si>
  <si>
    <t>NEO 35 (NdFeB)</t>
  </si>
  <si>
    <t>Cable shield</t>
  </si>
  <si>
    <t>MSC_74051681</t>
  </si>
  <si>
    <t>MSC_03585288</t>
  </si>
  <si>
    <t>MSC_32887044</t>
  </si>
  <si>
    <t>MSC_03585247</t>
  </si>
  <si>
    <t>McMASTER_90145A481</t>
  </si>
  <si>
    <t>D1001737</t>
  </si>
  <si>
    <t>Step Pin, Small Actuator, aLIGO BSC ISI</t>
  </si>
  <si>
    <t>MSC_05664073</t>
  </si>
  <si>
    <t>MSC_82272881</t>
  </si>
  <si>
    <t>D0902153</t>
  </si>
  <si>
    <t>SMALL ACTUATOR THERMAL BAR RIGHT, aLIGO BSC ISI</t>
  </si>
  <si>
    <t>D0902154</t>
  </si>
  <si>
    <t>SMALL ACTUATOR THERMAL BAR LEFT, aLIGO BSC ISI</t>
  </si>
  <si>
    <t>MSC_07322886</t>
  </si>
  <si>
    <t>McMaster_92196A584</t>
  </si>
  <si>
    <t>Screw, SHCS, 5/16-18 x 1 1/8 lg.</t>
  </si>
  <si>
    <t>MSC_05682224</t>
  </si>
  <si>
    <t>SHCS, 3/8"-16x2.25"</t>
  </si>
  <si>
    <t>McMASTER_91845A031</t>
  </si>
  <si>
    <t>HEX NUT 3/8-16</t>
  </si>
  <si>
    <t>Flat Washer, 3/8"</t>
  </si>
  <si>
    <t>MSC_05667043</t>
  </si>
  <si>
    <t>SCREW SHCS, 8-32 X 3/8 LG</t>
  </si>
  <si>
    <t>MSC_67600122</t>
  </si>
  <si>
    <t>Dowel Pin, 1/8"x.375"</t>
  </si>
  <si>
    <t>MSC_67600965</t>
  </si>
  <si>
    <t>Dowel Pin, 1/4"x.875"</t>
  </si>
  <si>
    <t>UCC WFV-04</t>
  </si>
  <si>
    <t>Flat Washer, #4, .115 id x .209 od x .016 thk, vented</t>
  </si>
  <si>
    <t>UCC_WFV-08</t>
  </si>
  <si>
    <t>Washer Vented,  .17 ID X .304 OD X .032 THK #8</t>
  </si>
  <si>
    <t>MSC_ 75464388</t>
  </si>
  <si>
    <t>HK SHCS, 1/4"-20x.875"</t>
  </si>
  <si>
    <t>MSC_75464404</t>
  </si>
  <si>
    <t>HK SHCS, 1/4"-20x1.0"</t>
  </si>
  <si>
    <t>McMASTER_90145A882</t>
  </si>
  <si>
    <t>DOWEL PIN 1/8 DIA X 1.12 LG</t>
  </si>
  <si>
    <t>MSC_75464222</t>
  </si>
  <si>
    <t>SHCS, #8-32x.50"</t>
  </si>
  <si>
    <t>D1000175</t>
  </si>
  <si>
    <t>THERMAL BAR, LEFT, LARGE ACTUATOR, aLIGO BSC ISI</t>
  </si>
  <si>
    <t>D1000176</t>
  </si>
  <si>
    <t>THERMAL BAR, RIGHT, LARGE ACTUATOR, aLIGO BSC ISI</t>
  </si>
  <si>
    <t>MSC_75464685</t>
  </si>
  <si>
    <t>HK SHCS, 3/8"-16x1.75"</t>
  </si>
  <si>
    <t>MSC_67337089</t>
  </si>
  <si>
    <t>SCREW HEX HEAD, 1/2-13 X 2.5 FULL THD</t>
  </si>
  <si>
    <t>D0902156</t>
  </si>
  <si>
    <t>SPHERICAL WASHER, 2 IN. OD CONCAVE, aLIGO BSC ISI</t>
  </si>
  <si>
    <t>D0902157</t>
  </si>
  <si>
    <t>SPHERICAL WASHER, 1 IN. OD CONCAVE, aLIGO BSC ISI</t>
  </si>
  <si>
    <t>D1000678</t>
  </si>
  <si>
    <t>SPHERICAL WASHER, 2 IN. OD CONVEX, aLIGO BSC ISI</t>
  </si>
  <si>
    <t>D1000679</t>
  </si>
  <si>
    <t>SPHERICAL WASHER, 1 IN. OD CONVEX, aLIGO BSC ISI</t>
  </si>
  <si>
    <t>1/4-20x2D helicoil</t>
  </si>
  <si>
    <t>MSC_08231698</t>
  </si>
  <si>
    <t>3/8-16x2D helicoil</t>
  </si>
  <si>
    <t>MSC_32887101</t>
  </si>
  <si>
    <t>5/16-18x2D helicoil</t>
  </si>
  <si>
    <t>MSC_67600882</t>
  </si>
  <si>
    <t>Dowel Pin 1/4" (.2501) x 5/8" L 18.8 SST</t>
  </si>
  <si>
    <t>McMASTER_98380A479</t>
  </si>
  <si>
    <t>DOWEL PIN, .1252 DIA X 1.5 LG (OVERSIZE)</t>
  </si>
  <si>
    <t>D1002282</t>
  </si>
  <si>
    <t>Step Pin, Large Actuator, aLIGO BSC ISI</t>
  </si>
  <si>
    <t>MSC_04214292</t>
  </si>
  <si>
    <t>Screw SHCS, 10-32 x 1.375 lg.</t>
  </si>
  <si>
    <t>STAGE 1-2, VERTICAL DISPLACEMENT SENSOR MOUNT</t>
  </si>
  <si>
    <t>D0902251</t>
  </si>
  <si>
    <t>STAGE 1-2, VERTICAL SENSOR TARGET MOUNT</t>
  </si>
  <si>
    <t>D0902356</t>
  </si>
  <si>
    <r>
      <t xml:space="preserve">DISPLACEMENT SENSOR MOUNT, </t>
    </r>
    <r>
      <rPr>
        <b/>
        <sz val="10"/>
        <color indexed="8"/>
        <rFont val="SWGDT"/>
      </rPr>
      <t xml:space="preserve">
</t>
    </r>
    <r>
      <rPr>
        <b/>
        <sz val="10"/>
        <color theme="1"/>
        <rFont val="Calibri"/>
        <family val="2"/>
        <scheme val="minor"/>
      </rPr>
      <t>STAGE 0-1, aLIGO BSC ISI</t>
    </r>
  </si>
  <si>
    <t>UCC_C-3128-NA</t>
  </si>
  <si>
    <t>Screw SHCS 5/16-24 UNF-2A x 1 3/4 lg Ag plated</t>
  </si>
  <si>
    <t>Ag Plated SS</t>
  </si>
  <si>
    <t>N/A</t>
  </si>
  <si>
    <t>Cable ties</t>
  </si>
  <si>
    <t>Copper</t>
  </si>
  <si>
    <t>D0902134</t>
  </si>
  <si>
    <t>MAGNET TO STAGE2 INTERPOSER, aLIGO BSC ISI</t>
  </si>
  <si>
    <t>D0902162</t>
  </si>
  <si>
    <t>D0902155</t>
  </si>
  <si>
    <t>SMALL ACTUATOR BOBBIN COIL BRACKET, aLIGO BSC ISI</t>
  </si>
  <si>
    <t>D0902136</t>
  </si>
  <si>
    <r>
      <t xml:space="preserve">SMALL HORIZONTAL ACTUATOR </t>
    </r>
    <r>
      <rPr>
        <b/>
        <sz val="10"/>
        <color indexed="8"/>
        <rFont val="SWGDT"/>
      </rPr>
      <t xml:space="preserve">
</t>
    </r>
    <r>
      <rPr>
        <b/>
        <sz val="10"/>
        <color theme="1"/>
        <rFont val="Calibri"/>
        <family val="2"/>
        <scheme val="minor"/>
      </rPr>
      <t>SLIDE BRACKET, aLIGO BSC ISI</t>
    </r>
  </si>
  <si>
    <r>
      <t xml:space="preserve">MAGNET ASSEMBLY TO BOBBIN </t>
    </r>
    <r>
      <rPr>
        <b/>
        <sz val="10"/>
        <color indexed="8"/>
        <rFont val="SWGDT"/>
      </rPr>
      <t xml:space="preserve">
</t>
    </r>
    <r>
      <rPr>
        <b/>
        <sz val="10"/>
        <color theme="1"/>
        <rFont val="Calibri"/>
        <family val="2"/>
        <scheme val="minor"/>
      </rPr>
      <t>TOOLING BRACKET, aLIGO BSC ISI</t>
    </r>
  </si>
  <si>
    <t>D0902161</t>
  </si>
  <si>
    <t>D0902137</t>
  </si>
  <si>
    <r>
      <t xml:space="preserve">SMALL VERTICAL ACTUATOR MAGNET </t>
    </r>
    <r>
      <rPr>
        <b/>
        <sz val="10"/>
        <color indexed="8"/>
        <rFont val="SWGDT"/>
      </rPr>
      <t xml:space="preserve">
</t>
    </r>
    <r>
      <rPr>
        <b/>
        <sz val="10"/>
        <color theme="1"/>
        <rFont val="Calibri"/>
        <family val="2"/>
        <scheme val="minor"/>
      </rPr>
      <t>MOUNT, aLIGO BSC ISI</t>
    </r>
  </si>
  <si>
    <r>
      <t xml:space="preserve">MAGNET ASSEMBLY TO BOBBIN TOOLING </t>
    </r>
    <r>
      <rPr>
        <b/>
        <sz val="10"/>
        <color indexed="8"/>
        <rFont val="SWGDT"/>
      </rPr>
      <t xml:space="preserve">
</t>
    </r>
    <r>
      <rPr>
        <b/>
        <sz val="10"/>
        <color theme="1"/>
        <rFont val="Calibri"/>
        <family val="2"/>
        <scheme val="minor"/>
      </rPr>
      <t>BRACKET VERTICAL, aLIGO BSC ISI</t>
    </r>
  </si>
  <si>
    <t>D0902435</t>
  </si>
  <si>
    <t>PIN CARRIER, SMALL PIN KEY, aLIGO BSC ISI</t>
  </si>
  <si>
    <t>D0902236</t>
  </si>
  <si>
    <t>SMALL ACTUATOR VERTICAL BRACKET, aLIGO BSC ISI</t>
  </si>
  <si>
    <t>D0902424</t>
  </si>
  <si>
    <t>HORIZONTAL ACTUATOR L CONNECTOR, 
STAGE 0-1, aLIGO BSC ISI</t>
  </si>
  <si>
    <t>D0902427</t>
  </si>
  <si>
    <t>ACTUATOR COIL BRACKET HORIZONTAL, 
STAGE 0-1, aLIGO BSC ISI</t>
  </si>
  <si>
    <t>D0902310</t>
  </si>
  <si>
    <r>
      <t xml:space="preserve">ACTUATOR MAGNET BRACKET, </t>
    </r>
    <r>
      <rPr>
        <b/>
        <sz val="10"/>
        <color indexed="8"/>
        <rFont val="SWGDT"/>
      </rPr>
      <t xml:space="preserve">
</t>
    </r>
    <r>
      <rPr>
        <b/>
        <sz val="10"/>
        <color theme="1"/>
        <rFont val="Calibri"/>
        <family val="2"/>
        <scheme val="minor"/>
      </rPr>
      <t>STAGE 0-1, aLIGO BSC ISI</t>
    </r>
  </si>
  <si>
    <t>D0901183</t>
  </si>
  <si>
    <t>D0902426</t>
  </si>
  <si>
    <t>Large Vert. Actuator Coil Bracket, Stage 0-1, 
aLIGO BSC ISI</t>
  </si>
  <si>
    <t>D0902342</t>
  </si>
  <si>
    <t>ACTUATOR TOOLING BAR, STAGE 0-1, aLIGO BSC ISI</t>
  </si>
  <si>
    <t>D0902422</t>
  </si>
  <si>
    <r>
      <t xml:space="preserve">LARGE VERT. ACTUATOR POST BRIDGE, </t>
    </r>
    <r>
      <rPr>
        <b/>
        <sz val="10"/>
        <color indexed="8"/>
        <rFont val="SWGDT"/>
      </rPr>
      <t xml:space="preserve">
</t>
    </r>
    <r>
      <rPr>
        <b/>
        <sz val="10"/>
        <color theme="1"/>
        <rFont val="Calibri"/>
        <family val="2"/>
        <scheme val="minor"/>
      </rPr>
      <t>STAGE 0-1, aLIGO BSC ISI</t>
    </r>
  </si>
  <si>
    <r>
      <t>LARGE VERT. ACTUATOR CONNECTOR RIGHT,</t>
    </r>
    <r>
      <rPr>
        <b/>
        <sz val="10"/>
        <color indexed="8"/>
        <rFont val="SWGDT"/>
      </rPr>
      <t xml:space="preserve">
</t>
    </r>
    <r>
      <rPr>
        <b/>
        <sz val="10"/>
        <color theme="1"/>
        <rFont val="Calibri"/>
        <family val="2"/>
        <scheme val="minor"/>
      </rPr>
      <t>STAGE 0-1, aLIGO BSC ISI</t>
    </r>
  </si>
  <si>
    <t>D0902428</t>
  </si>
  <si>
    <t>LARGE VERT. ACTUATOR CONNECTOR LEFT, 
STAGE 0-1, aLIGO BSC ISI</t>
  </si>
  <si>
    <t>D0902436</t>
  </si>
  <si>
    <t>PIN CARRIER FOR LARGE PIN KEY. aLIGO BSC ISI</t>
  </si>
  <si>
    <t>Peek</t>
  </si>
  <si>
    <t>D1002589</t>
  </si>
  <si>
    <t>Flexure, Tuned Mass Damper HAM</t>
  </si>
  <si>
    <t>302 SS</t>
  </si>
  <si>
    <t>D1002588</t>
  </si>
  <si>
    <t>Suspended Mass, Tuned Mass Damper HAM</t>
  </si>
  <si>
    <t>D1002590</t>
  </si>
  <si>
    <t>Spacer, Tuned Mass Damper HAM</t>
  </si>
  <si>
    <t>D1002591</t>
  </si>
  <si>
    <t>303 SS</t>
  </si>
  <si>
    <t>Backer Plate, Tuned Mass Damper HAM</t>
  </si>
  <si>
    <t>D1002592</t>
  </si>
  <si>
    <t>Magnetic Plate, Tuned Mass Damper HAM</t>
  </si>
  <si>
    <t>Stage 1</t>
  </si>
  <si>
    <t>D1002579</t>
  </si>
  <si>
    <t>Top Plate, Tuned Mass Damper HAM</t>
  </si>
  <si>
    <t>Dowel Pin, 1/2"x1.25" (BSC)</t>
  </si>
  <si>
    <t>SCREW SHSC, 1/2-13 x 3" SHCS 1 1/2"- FULL THD (BSC)</t>
  </si>
  <si>
    <t>Vented Washer, .515 ID X .87 OD X .032 THK #1/2" (BSC)</t>
  </si>
  <si>
    <t>1/2-13x2D helicoil (BSC)</t>
  </si>
  <si>
    <t>Dowel Pin, 1/2"x1.5" (BSC)</t>
  </si>
  <si>
    <t>SHCS, 5/8"-11x2.5" (BSC)</t>
  </si>
  <si>
    <t>WASHER, .65 ID X 1.32 OD X .07-.13 THK (BSC)</t>
  </si>
  <si>
    <t>MC MATER CARR 92196A539</t>
  </si>
  <si>
    <t xml:space="preserve"> MC MASTER CARR 97345A578</t>
  </si>
  <si>
    <t>MC MATER CARR  92210A306</t>
  </si>
  <si>
    <t>MC MATER CARR 90585A201</t>
  </si>
  <si>
    <t>D1003286</t>
  </si>
  <si>
    <t>D1003280</t>
  </si>
  <si>
    <t>D1003281</t>
  </si>
  <si>
    <t>D1003294</t>
  </si>
  <si>
    <t>D1003287</t>
  </si>
  <si>
    <t>Collar for the Shelf</t>
  </si>
  <si>
    <t>Right Bracket for the shelf</t>
  </si>
  <si>
    <t>Left Brackets for the shelf</t>
  </si>
  <si>
    <t>Pad for the shelf</t>
  </si>
  <si>
    <t>Lid for the shelf</t>
  </si>
  <si>
    <r>
      <t xml:space="preserve">SST SOCKET HEAD </t>
    </r>
    <r>
      <rPr>
        <b/>
        <sz val="10"/>
        <color indexed="8"/>
        <rFont val="Calibri"/>
        <family val="2"/>
        <scheme val="minor"/>
      </rPr>
      <t>CAP SCREW  0.25-20 UNC-2A X 0.625 LONG</t>
    </r>
  </si>
  <si>
    <t>D0900858</t>
  </si>
  <si>
    <t>GS13 Pod Interposer Plate</t>
  </si>
  <si>
    <t>6061-T6 Al</t>
  </si>
  <si>
    <t>B</t>
  </si>
  <si>
    <t>D0900859</t>
  </si>
  <si>
    <t>GS13 Pod Top Hat</t>
  </si>
  <si>
    <t>304 SSTL</t>
  </si>
  <si>
    <t>D0900860</t>
  </si>
  <si>
    <t>Flange Pod Base GS-13</t>
  </si>
  <si>
    <t>D0900651</t>
  </si>
  <si>
    <t>Trillium Pod Interposer</t>
  </si>
  <si>
    <t>D0900649</t>
  </si>
  <si>
    <t>Trillium 240 Top Hat</t>
  </si>
  <si>
    <t>D0900650</t>
  </si>
  <si>
    <t>Trillium Pod Base Flange</t>
  </si>
  <si>
    <t>D1001806</t>
  </si>
  <si>
    <t>PIN CAP, LOCKER, Stage 1-2, aLIGO BSC-ISI</t>
  </si>
  <si>
    <t>D1000873</t>
  </si>
  <si>
    <t>POST, STAGE 1-2 LOCKER, aLIGO BSC-ISI</t>
  </si>
  <si>
    <t>D1000908</t>
  </si>
  <si>
    <t>HOUSING LOCKER SLEEVE, aLIGO BSC ISI</t>
  </si>
  <si>
    <t>D1000861</t>
  </si>
  <si>
    <t>POST, STAGE 0-1 LOCKER, aLIGO BSC ISI</t>
  </si>
  <si>
    <t>D1000862</t>
  </si>
  <si>
    <t>PIN CAP, LOCKER, aLIGO BSC-ISI</t>
  </si>
  <si>
    <t>D047942</t>
  </si>
  <si>
    <t>WASHER ADJUSTABLE FOOT, aLIGO BSC ISI</t>
  </si>
  <si>
    <t>304, 316 OR 302 SSTL</t>
  </si>
  <si>
    <t>MSC_05682273</t>
  </si>
  <si>
    <t>SHCS, 3/8"-16x2.75"</t>
  </si>
  <si>
    <t>SMALLEY_FSE-0175</t>
  </si>
  <si>
    <t>SNAP RING 1.75 OD X 1.64 ID X  .067 THK</t>
  </si>
  <si>
    <t>D1000875</t>
  </si>
  <si>
    <t>Sleeve, Stage 1-2 Locker, aLIGO BSC-ISI</t>
  </si>
  <si>
    <t>AISI 440C PER AMS 5630</t>
  </si>
  <si>
    <t>LOCKER SPHERICAL PIN</t>
  </si>
  <si>
    <t>AISI 440C</t>
  </si>
  <si>
    <t>D1000860</t>
  </si>
  <si>
    <t>SLEEVE, STAGE 0-1 LOCKER, aLIGO BSC-ISI</t>
  </si>
  <si>
    <t>D1000472</t>
  </si>
  <si>
    <t>POSITION SENSOR TARGET BODY, aLIGO BSC ISI</t>
  </si>
  <si>
    <t>D1000469</t>
  </si>
  <si>
    <t>POSITION SENSOR BASE, aLIGO BSC ISI</t>
  </si>
  <si>
    <t>D0902610</t>
  </si>
  <si>
    <t>SENSOR HEAD SPHERICAL WASHER, aLIGO BSC ISI</t>
  </si>
  <si>
    <t>D0902252</t>
  </si>
  <si>
    <t>STAGE 1-2 HORIZONTAL SENSOR TARGET MOUNT</t>
  </si>
  <si>
    <t>D0902250</t>
  </si>
  <si>
    <t>STAGE 1-2, HORIZONTAL DISPLACEMENT 
SENSOR MOUNT</t>
  </si>
  <si>
    <t>D0902249</t>
  </si>
  <si>
    <t>1/4 vented washers</t>
  </si>
  <si>
    <t>D071200-00</t>
  </si>
  <si>
    <t>D071200-01</t>
  </si>
  <si>
    <t>D071200-02</t>
  </si>
  <si>
    <t>D071200-03</t>
  </si>
  <si>
    <t>D071200-04</t>
  </si>
  <si>
    <t>D071200-05</t>
  </si>
  <si>
    <t>D071200-06</t>
  </si>
  <si>
    <t>Trim mass, Fine .12"</t>
  </si>
  <si>
    <t>Trim mass, Fine .24"</t>
  </si>
  <si>
    <t>Trim mass, Medium .12"</t>
  </si>
  <si>
    <t>Trim mass, Medium .24"</t>
  </si>
  <si>
    <t>Trim mass, Medium .44"</t>
  </si>
  <si>
    <t>Trim mass, Coarse .69"</t>
  </si>
  <si>
    <t>Trim mass, Coarse 1.19"</t>
  </si>
  <si>
    <t>D0900125</t>
  </si>
  <si>
    <t>Trim mass, 10 kg</t>
  </si>
  <si>
    <t>D071201</t>
  </si>
  <si>
    <t>Mass Spacer</t>
  </si>
  <si>
    <t>stiffener</t>
  </si>
  <si>
    <t>Trim mass, 5 kg</t>
  </si>
  <si>
    <t>Specific process</t>
  </si>
  <si>
    <t>dog clamp, vert L4C</t>
  </si>
  <si>
    <t>D0901075-v2-A</t>
  </si>
  <si>
    <t>barrel nut, 1.0L</t>
  </si>
  <si>
    <t>barrel nut, .75L</t>
  </si>
  <si>
    <t>Should be cleaned already</t>
  </si>
  <si>
    <t>(All might be baked already)</t>
  </si>
  <si>
    <t>D071074</t>
  </si>
  <si>
    <t>flexure post</t>
  </si>
  <si>
    <t>D071076</t>
  </si>
  <si>
    <t>flexure post bracket, tan</t>
  </si>
  <si>
    <t>D071075-v2</t>
  </si>
  <si>
    <t>Flexure Post Bracket</t>
  </si>
  <si>
    <t>1/2-13x3" full thread HHCS</t>
  </si>
  <si>
    <t>rib bracket, 60deg</t>
  </si>
  <si>
    <t>Custom captive SHCS 1.5" long</t>
  </si>
  <si>
    <t>Custom captive SHCS 1.75" long</t>
  </si>
  <si>
    <t>Already cleaned</t>
  </si>
  <si>
    <t>See SEI team</t>
  </si>
  <si>
    <t>D071072</t>
  </si>
  <si>
    <t>D0771164-v2</t>
  </si>
  <si>
    <t>Rib tan, flexure, mid cover</t>
  </si>
  <si>
    <t>sensor target post (1/2"x2.735" dowel pin)</t>
  </si>
  <si>
    <t>barrel nut, .1.3L</t>
  </si>
  <si>
    <t>Feedthrough 2.75"</t>
  </si>
  <si>
    <t>Feedthrough 4.5"</t>
  </si>
  <si>
    <t>SRIVF401-1E</t>
  </si>
  <si>
    <t>SRIVF401-3F</t>
  </si>
  <si>
    <t>HAM walls cleaned</t>
  </si>
  <si>
    <t xml:space="preserve">1/4-20 X .375 HELICOILS(BSC) </t>
  </si>
  <si>
    <t>D047823-v6</t>
  </si>
  <si>
    <t>A</t>
  </si>
  <si>
    <t>MSC_67601765</t>
  </si>
  <si>
    <t>18-8 SSTL</t>
  </si>
  <si>
    <t>MSC_67602045</t>
  </si>
  <si>
    <t>MSC_05684303</t>
  </si>
  <si>
    <t>UCC_WFV-50</t>
  </si>
  <si>
    <t>MSC_64002488</t>
  </si>
  <si>
    <t>MSC_67602086</t>
  </si>
  <si>
    <t>MSC_68049444</t>
  </si>
  <si>
    <t>MSC_87925418</t>
  </si>
  <si>
    <t>Stainless Steel and other</t>
  </si>
  <si>
    <t>D1003285</t>
  </si>
  <si>
    <t>D1003284</t>
  </si>
  <si>
    <t>D1003282</t>
  </si>
  <si>
    <r>
      <t xml:space="preserve">Rear Support Left </t>
    </r>
    <r>
      <rPr>
        <b/>
        <sz val="10"/>
        <color indexed="8"/>
        <rFont val="Calibri"/>
        <family val="2"/>
      </rPr>
      <t xml:space="preserve">
Pod Leak Test Chamber</t>
    </r>
  </si>
  <si>
    <r>
      <t xml:space="preserve">Rear Support </t>
    </r>
    <r>
      <rPr>
        <b/>
        <sz val="10"/>
        <color indexed="8"/>
        <rFont val="Calibri"/>
        <family val="2"/>
      </rPr>
      <t xml:space="preserve">
Right Pod Leak Test 
Chamber</t>
    </r>
  </si>
  <si>
    <r>
      <t xml:space="preserve">Front Support </t>
    </r>
    <r>
      <rPr>
        <b/>
        <sz val="10"/>
        <color indexed="8"/>
        <rFont val="Calibri"/>
        <family val="2"/>
      </rPr>
      <t xml:space="preserve">
Right Pod Leak Test 
Chamber</t>
    </r>
  </si>
  <si>
    <t>D1003283</t>
  </si>
  <si>
    <r>
      <t xml:space="preserve">Front Support Left </t>
    </r>
    <r>
      <rPr>
        <b/>
        <sz val="10"/>
        <color indexed="8"/>
        <rFont val="Calibri"/>
        <family val="2"/>
      </rPr>
      <t xml:space="preserve">
Pod Leak Test Chamber</t>
    </r>
  </si>
  <si>
    <t xml:space="preserve"> vcxz</t>
  </si>
  <si>
    <t>316 Stainless Steel Shoulder Screw 5/16" Shoulder Dia, 1/2" L Shoulder, 1/4"-20 Thread</t>
  </si>
  <si>
    <t>18-8 Stainless Steel Flat Head Sckt Cap Screw 10-32 Thread, 1" Length</t>
  </si>
  <si>
    <t>Type 316 SS Flat Head Socket Cap Screw 4-40 Thread, 3/16" Length</t>
  </si>
  <si>
    <t>Dowel Pin 3/8" (.3751) +/- .0001"  x 1.25" +/- .01" (BSC)</t>
  </si>
  <si>
    <t>90145A470</t>
  </si>
  <si>
    <t>1/8x1/2" dowel pin</t>
  </si>
  <si>
    <t>90145A471</t>
  </si>
  <si>
    <t>#10-32x1 1/4" SHCS</t>
  </si>
  <si>
    <t>#10-32x3/4" SHCS</t>
  </si>
  <si>
    <t>1/4-20x2 1/4" SHCS</t>
  </si>
  <si>
    <t>MCMASTER_92196A551</t>
  </si>
  <si>
    <t>#8-32x5/8" SHCS</t>
  </si>
  <si>
    <t>D071136-01</t>
  </si>
  <si>
    <t>3/8-16x3" SHCS</t>
  </si>
  <si>
    <t>3/8 fender washer</t>
  </si>
  <si>
    <t>MCMASTER_92141A051</t>
  </si>
  <si>
    <t>MCMASTER_92196A636</t>
  </si>
  <si>
    <t>#8-32x1/2" SHCS</t>
  </si>
  <si>
    <t>3/8-16x2.5" HHCS</t>
  </si>
  <si>
    <t>MCMASTER_92198A634</t>
  </si>
  <si>
    <t>#10-32x1/2" SHCS</t>
  </si>
  <si>
    <t>D071464-01</t>
  </si>
  <si>
    <t>ADE</t>
  </si>
  <si>
    <t>Capacitive sensor</t>
  </si>
  <si>
    <t>D071469</t>
  </si>
  <si>
    <t>5/16-24x1 1/2 vented SHCS</t>
  </si>
  <si>
    <t>Ag plated SS</t>
  </si>
  <si>
    <t>C-3124-A</t>
  </si>
  <si>
    <t>1/4-20x1" SHCS</t>
  </si>
  <si>
    <t>C-2026-A</t>
  </si>
  <si>
    <t>1/4-20x1 3/4" SHCS</t>
  </si>
  <si>
    <t>C-2028-A</t>
  </si>
  <si>
    <t>1/4-20x1 1/2" SHCS</t>
  </si>
  <si>
    <t>combination bearing</t>
  </si>
  <si>
    <t>INA-NKX25-Z</t>
  </si>
  <si>
    <t>MCMASTER_91590A134</t>
  </si>
  <si>
    <t>15-7 MO PH SS</t>
  </si>
  <si>
    <t>63/64" retaining ring</t>
  </si>
  <si>
    <t>1/2" retaining ring</t>
  </si>
  <si>
    <t>MCMASTER_91590A122</t>
  </si>
  <si>
    <t>1/2" pivot pin</t>
  </si>
  <si>
    <t>MISUMI U-SCDG0.50-L2.00</t>
  </si>
  <si>
    <t>1/4-20x1/2" SHCS</t>
  </si>
  <si>
    <t>3/8-16x.562"L Helicoils</t>
  </si>
  <si>
    <t>3/8-16x1.0" SHCS</t>
  </si>
  <si>
    <t>brace, horiz gs-13 shelf</t>
  </si>
  <si>
    <t>locating bar, horiz gs-13 shelf</t>
  </si>
  <si>
    <t>1/4-20x3/4" SHCS</t>
  </si>
  <si>
    <t>D071141-05</t>
  </si>
  <si>
    <t>D071141-06</t>
  </si>
  <si>
    <t>D0900155</t>
  </si>
  <si>
    <t>D071141-07</t>
  </si>
  <si>
    <t>D071141-08</t>
  </si>
  <si>
    <t>D071141-09</t>
  </si>
  <si>
    <t>D071141-10</t>
  </si>
  <si>
    <t>D071141-00</t>
  </si>
  <si>
    <t>D071141-01</t>
  </si>
  <si>
    <t>D071141-02</t>
  </si>
  <si>
    <t>D071141-03</t>
  </si>
  <si>
    <t>D071141-04</t>
  </si>
  <si>
    <t>1/2-13x2 1/2" SHCS</t>
  </si>
  <si>
    <t>MCMASTER_92196A722</t>
  </si>
  <si>
    <t>5/16-24x1 3/4 HHCS</t>
  </si>
  <si>
    <t>3/8-16x1.5" SHCS</t>
  </si>
  <si>
    <t>3/8-16x1.75" SHCS</t>
  </si>
  <si>
    <t>1/4-20x1.25" SHCS</t>
  </si>
  <si>
    <t>3/8-16x1 1/4" SHCS</t>
  </si>
  <si>
    <t>spherical washer set</t>
  </si>
  <si>
    <t>MCMASTER_91944A470</t>
  </si>
  <si>
    <t>1/2" precision shaft</t>
  </si>
  <si>
    <t>MCMASTER_6253K52</t>
  </si>
  <si>
    <t>HAM-ISI</t>
  </si>
  <si>
    <t>3/8" fender washer .05" thick</t>
  </si>
  <si>
    <t>outer wall, bracket90</t>
  </si>
  <si>
    <t>outer wall, bracket 120, long</t>
  </si>
  <si>
    <t>3/8-16x 2 1/2 SHCS</t>
  </si>
  <si>
    <t>Locker spacer .120</t>
  </si>
  <si>
    <t>Locker spacer .121</t>
  </si>
  <si>
    <t>Locker spacer .122</t>
  </si>
  <si>
    <t>Locker spacer .123</t>
  </si>
  <si>
    <t>Locker spacer .124</t>
  </si>
  <si>
    <t>Locker spacer .126</t>
  </si>
  <si>
    <t>Locker spacer .127</t>
  </si>
  <si>
    <t>Locker spacer .128</t>
  </si>
  <si>
    <t>Locker spacer .129</t>
  </si>
  <si>
    <t>Locker spacer .130</t>
  </si>
  <si>
    <t>Locker spacer .125"</t>
  </si>
  <si>
    <t>Spring post</t>
  </si>
  <si>
    <t>1/4-20x5/8 SHCS</t>
  </si>
  <si>
    <t>92196A639</t>
  </si>
  <si>
    <t>3/8-16x3 1/4 SHCS</t>
  </si>
  <si>
    <t>5/16 vented washers</t>
  </si>
  <si>
    <t>GS-13 Assm</t>
  </si>
  <si>
    <t>D071464-00</t>
  </si>
  <si>
    <t>D071180</t>
  </si>
  <si>
    <t>GS-13 adapter plate</t>
  </si>
  <si>
    <t>GS-13 with fixtures</t>
  </si>
  <si>
    <t>D071471</t>
  </si>
  <si>
    <t>GS-13 Stabilizer</t>
  </si>
  <si>
    <t>D071303</t>
  </si>
  <si>
    <t>cap</t>
  </si>
  <si>
    <t>nut</t>
  </si>
  <si>
    <t xml:space="preserve"> bar</t>
  </si>
  <si>
    <t>base</t>
  </si>
  <si>
    <t>offset washer</t>
  </si>
  <si>
    <t>pull rod</t>
  </si>
  <si>
    <t>MM 59915K486</t>
  </si>
  <si>
    <t>rod ends</t>
  </si>
  <si>
    <t>rod end spacer</t>
  </si>
  <si>
    <t>Horiz GS-13 Shelf</t>
  </si>
  <si>
    <t>D071250-00</t>
  </si>
  <si>
    <t>D071250-01</t>
  </si>
  <si>
    <t>D071055</t>
  </si>
  <si>
    <t>D071255</t>
  </si>
  <si>
    <t>large wiring board</t>
  </si>
  <si>
    <t>D0900312</t>
  </si>
  <si>
    <t>small wiring board</t>
  </si>
  <si>
    <t>D071060-00</t>
  </si>
  <si>
    <t>D071056</t>
  </si>
  <si>
    <t>D071054</t>
  </si>
  <si>
    <t>rib,rad, GS13 out1</t>
  </si>
  <si>
    <t>rib,rad, GS13 out2</t>
  </si>
  <si>
    <t xml:space="preserve">HAM </t>
  </si>
  <si>
    <t>1185-12EN-1500</t>
  </si>
  <si>
    <t>3/4-10x1.5"L Helicoils</t>
  </si>
  <si>
    <t>1/4-20x0.5"L Helicoils</t>
  </si>
  <si>
    <t>1185-6EN-750</t>
  </si>
  <si>
    <t>3/8-16x.75"L Helicoils</t>
  </si>
  <si>
    <t>1185-4EN-500</t>
  </si>
  <si>
    <t>1185-2EN-328</t>
  </si>
  <si>
    <t>1185-4EN-250</t>
  </si>
  <si>
    <t>1185-6EN-562</t>
  </si>
  <si>
    <t>1185-8EN-750</t>
  </si>
  <si>
    <t>1185-8EN-1000</t>
  </si>
  <si>
    <t>1/4"-20x.25"L Helicoils</t>
  </si>
  <si>
    <t>#8-32x.33"L helicoils</t>
  </si>
  <si>
    <t>1/2"-13x.75"L Helicoils</t>
  </si>
  <si>
    <t>1/2"-13x1.00" L Helicoils</t>
  </si>
  <si>
    <t>outer wall, flexure access</t>
  </si>
  <si>
    <t>3/8”x1.0” dowel pins</t>
  </si>
  <si>
    <t>1/2”x1.5” dowel pins</t>
  </si>
  <si>
    <t>1/4”x.875” dowel pins</t>
  </si>
  <si>
    <t>3/8" vented washers</t>
  </si>
  <si>
    <t>1/4" vented washer</t>
  </si>
  <si>
    <t>1/2” vented washers</t>
  </si>
  <si>
    <t>#10-24x1.25" vented SHCS</t>
  </si>
  <si>
    <t>C-2420-A</t>
  </si>
  <si>
    <t>1/4-20x1" vented SHCS</t>
  </si>
  <si>
    <t>#10 vented washer</t>
  </si>
  <si>
    <t>WFV-10</t>
  </si>
  <si>
    <t>WFV-25</t>
  </si>
  <si>
    <t>3/8”x3/4" dowel pins</t>
  </si>
  <si>
    <t>1/2”x4” dowel pins</t>
  </si>
  <si>
    <t>3/8"-16x2" SHCS</t>
  </si>
  <si>
    <t>WFV-50</t>
  </si>
  <si>
    <t>WFV-38</t>
  </si>
  <si>
    <t>90145A729</t>
  </si>
  <si>
    <t>90145A716</t>
  </si>
  <si>
    <t>90145A624</t>
  </si>
  <si>
    <t>90145A541</t>
  </si>
  <si>
    <t>D071251-04</t>
  </si>
  <si>
    <t>C-2016-A</t>
  </si>
  <si>
    <t>D071006-00</t>
  </si>
  <si>
    <t>D047935</t>
  </si>
  <si>
    <t>locker spherical pin</t>
  </si>
  <si>
    <t>D0900635</t>
  </si>
  <si>
    <t>locker pin cap</t>
  </si>
  <si>
    <t>2024-T351 Al</t>
  </si>
  <si>
    <t>Custom captive SHCS</t>
  </si>
  <si>
    <t>D071304</t>
  </si>
  <si>
    <t>bushing</t>
  </si>
  <si>
    <t>D0900337-v1</t>
  </si>
  <si>
    <t xml:space="preserve">Gs-13 horiz, mounting bar </t>
  </si>
  <si>
    <t>E1000029</t>
  </si>
  <si>
    <t>v2</t>
  </si>
  <si>
    <t>90145A622</t>
  </si>
  <si>
    <t>rib, rad, GS 13 mid</t>
  </si>
  <si>
    <t>3/8"-16x2 3/4" SHCS</t>
  </si>
  <si>
    <t>MCMASTER_92196A635</t>
  </si>
  <si>
    <t>keel assembly</t>
  </si>
  <si>
    <t>9421T700</t>
  </si>
  <si>
    <t>1/2" bore shaft collar</t>
  </si>
  <si>
    <t>90145A720</t>
  </si>
  <si>
    <t>1/2"x2" dowel pin</t>
  </si>
  <si>
    <t>1/2-13x4" full thread HHCS</t>
  </si>
  <si>
    <t>92240A72</t>
  </si>
  <si>
    <t>1" OD E-style retaining ring</t>
  </si>
  <si>
    <t>98408A152</t>
  </si>
  <si>
    <t>1/4-20x7/8" SHCS</t>
  </si>
  <si>
    <t>D071136-00</t>
  </si>
  <si>
    <t>Specific cleaning process</t>
  </si>
  <si>
    <t>1/8x3/8" dowel pin</t>
  </si>
  <si>
    <t>L4C Pod Assembly</t>
  </si>
  <si>
    <t>18-8 SS</t>
  </si>
  <si>
    <t>NAS 620C-4L washer</t>
  </si>
  <si>
    <t>C-286-410-NA</t>
  </si>
  <si>
    <t>C-416-NA</t>
  </si>
  <si>
    <t>#4-40x5/8"l SHCS</t>
  </si>
  <si>
    <t>#4-40x1l SHCS</t>
  </si>
  <si>
    <t>A286 SS Ag plated</t>
  </si>
  <si>
    <t>18-8 SS Ag plated</t>
  </si>
  <si>
    <t>ALL?</t>
  </si>
  <si>
    <t>D047824-v2</t>
  </si>
  <si>
    <t>Class B cleaning</t>
  </si>
  <si>
    <t>Class A cleaning</t>
  </si>
  <si>
    <t>Position Sensor Target</t>
  </si>
  <si>
    <t>McM 9421T9</t>
  </si>
  <si>
    <t>HAM 6</t>
  </si>
  <si>
    <t>Nitronic 60</t>
  </si>
  <si>
    <t>5/16-18  nuts</t>
  </si>
  <si>
    <t>UC N3118-A</t>
  </si>
  <si>
    <t>GS-13/L4C</t>
  </si>
  <si>
    <t>D047810/D047820</t>
  </si>
  <si>
    <t>Shipping Plate</t>
  </si>
  <si>
    <t>Outer wall cover</t>
  </si>
  <si>
    <t>Gs-13 shelf plate</t>
  </si>
  <si>
    <t>Outer wall</t>
  </si>
  <si>
    <t>D071002</t>
  </si>
  <si>
    <t>support post</t>
  </si>
  <si>
    <t>D071008</t>
  </si>
  <si>
    <t>Stage 0 stiffener rib</t>
  </si>
  <si>
    <t>D071412</t>
  </si>
  <si>
    <t>Stage 0 stiffener</t>
  </si>
  <si>
    <t>D071006-01</t>
  </si>
  <si>
    <t>D071006-02</t>
  </si>
  <si>
    <t>D071007-00</t>
  </si>
  <si>
    <t>D071007-01</t>
  </si>
  <si>
    <t>Stage 0 stiffener plate</t>
  </si>
  <si>
    <t>Stage 0 stiffener End Cap</t>
  </si>
  <si>
    <t>gang barrel nut</t>
  </si>
  <si>
    <t>17-4 PH H1150</t>
  </si>
  <si>
    <t>D071003</t>
  </si>
  <si>
    <t>support post cap</t>
  </si>
  <si>
    <t>D071251-03</t>
  </si>
  <si>
    <t>D071251-00</t>
  </si>
  <si>
    <t>D071251-01</t>
  </si>
  <si>
    <t>D071251-02</t>
  </si>
  <si>
    <t>D071060-01</t>
  </si>
  <si>
    <t>D071068</t>
  </si>
  <si>
    <t>rib, rad, flexure out 1</t>
  </si>
  <si>
    <t>D071069</t>
  </si>
  <si>
    <t>rib, rad, flexure out 2</t>
  </si>
  <si>
    <t>D071423</t>
  </si>
  <si>
    <t>D071070</t>
  </si>
  <si>
    <t>rib, tan, flexure cen</t>
  </si>
  <si>
    <t>D071071</t>
  </si>
  <si>
    <t>rib, tan, flexure mid</t>
  </si>
  <si>
    <t>D071052</t>
  </si>
  <si>
    <t>Pitchfork</t>
  </si>
  <si>
    <t>D071053</t>
  </si>
  <si>
    <t>rib, tan, flexure GS13 mid</t>
  </si>
  <si>
    <t>rib, tan, flexure GS13 cen</t>
  </si>
  <si>
    <t>D071063</t>
  </si>
  <si>
    <t>keel wall</t>
  </si>
  <si>
    <t>D047936</t>
  </si>
  <si>
    <t>locker pin base</t>
  </si>
  <si>
    <t>D047932</t>
  </si>
  <si>
    <t>locker sleeve housing</t>
  </si>
  <si>
    <t>D070270</t>
  </si>
  <si>
    <t>locker sleeve</t>
  </si>
  <si>
    <t>440C-CRES+heat treat.</t>
  </si>
  <si>
    <t>D071065</t>
  </si>
  <si>
    <t>keel  base</t>
  </si>
  <si>
    <t>D071424</t>
  </si>
  <si>
    <t>Keel</t>
  </si>
  <si>
    <t>D071427</t>
  </si>
  <si>
    <t>Small panel, outer wall</t>
  </si>
  <si>
    <t>D071057</t>
  </si>
  <si>
    <t>outer wall, horiz GS13</t>
  </si>
  <si>
    <t>D090124</t>
  </si>
  <si>
    <t>D071058</t>
  </si>
  <si>
    <t>D071103</t>
  </si>
  <si>
    <t>flexure mount</t>
  </si>
  <si>
    <t>D071430</t>
  </si>
  <si>
    <t>Spring and flexure</t>
  </si>
  <si>
    <t>D071102</t>
  </si>
  <si>
    <t>flexure</t>
  </si>
  <si>
    <t>Maraging steel</t>
  </si>
  <si>
    <t>D071104</t>
  </si>
  <si>
    <t>flexure cups</t>
  </si>
  <si>
    <t>D071121</t>
  </si>
  <si>
    <t>Actuator Coil Support</t>
  </si>
  <si>
    <t>D071316</t>
  </si>
  <si>
    <t>actuator set up fixture plate 1</t>
  </si>
  <si>
    <t>D071497</t>
  </si>
  <si>
    <t>D071317</t>
  </si>
  <si>
    <t>actuator set up fixture plate 2</t>
  </si>
  <si>
    <t>Captive screw</t>
  </si>
  <si>
    <t>actuator stop</t>
  </si>
  <si>
    <t>actuator u-bracket, vert</t>
  </si>
  <si>
    <t>D071442-00</t>
  </si>
  <si>
    <t>D071442-01</t>
  </si>
  <si>
    <t xml:space="preserve">Position Sensor </t>
  </si>
  <si>
    <t>D071161</t>
  </si>
  <si>
    <t>sensor head base</t>
  </si>
  <si>
    <t>D0900338</t>
  </si>
  <si>
    <t>D0900705</t>
  </si>
  <si>
    <t>D0900832</t>
  </si>
  <si>
    <t>D071170</t>
  </si>
  <si>
    <t>D071183</t>
  </si>
  <si>
    <t>D071302</t>
  </si>
  <si>
    <t>D071320</t>
  </si>
  <si>
    <t>D071321</t>
  </si>
  <si>
    <t>D0900706</t>
  </si>
  <si>
    <t>D0900707</t>
  </si>
  <si>
    <t>D071175</t>
  </si>
  <si>
    <t>support post gusset, aux</t>
  </si>
  <si>
    <t>support post gusset, main</t>
  </si>
  <si>
    <t>particle fence</t>
  </si>
  <si>
    <t>outer wall,bracket120,short</t>
  </si>
  <si>
    <t>spring hatch,optics table</t>
  </si>
  <si>
    <t>flexure lower plate</t>
  </si>
  <si>
    <t>actuator thermal bar</t>
  </si>
  <si>
    <t>actuator setup bar</t>
  </si>
  <si>
    <t>actuator l-bracket, horiz.</t>
  </si>
  <si>
    <t>locker sleeve base</t>
  </si>
  <si>
    <t>sensor target mount</t>
  </si>
  <si>
    <t>sensor head mount</t>
  </si>
  <si>
    <t>sensor target body</t>
  </si>
  <si>
    <t>sensor target post</t>
  </si>
  <si>
    <t>angle brace, shipping</t>
  </si>
  <si>
    <t>gs-13 install, slider stop</t>
  </si>
  <si>
    <t>gs-13 install, left rail</t>
  </si>
  <si>
    <t>gs-13 install, standoff</t>
  </si>
  <si>
    <t>gs-13 install, base</t>
  </si>
  <si>
    <t>gs-13 install, right rail</t>
  </si>
  <si>
    <t>pin insertion tool, 3/8", ham isi</t>
  </si>
  <si>
    <t>pin insertion tool, 1/2", ham isi</t>
  </si>
  <si>
    <t>bracket base, horiz L4C, ham isi</t>
  </si>
  <si>
    <t>mount plate, horizL4C, ham isi</t>
  </si>
  <si>
    <t>gusset, horiz L4C, ham isi</t>
  </si>
  <si>
    <t>clamp cap, vert L4C, ham isi</t>
  </si>
  <si>
    <t>sensor head standoff, horiz</t>
  </si>
  <si>
    <t>gs-13 cable restraint</t>
  </si>
  <si>
    <t>spring tension bushing</t>
  </si>
  <si>
    <t>sensor alignment disc, ham isi</t>
  </si>
  <si>
    <t>pin insertion tool, 1/4", ham isi</t>
  </si>
  <si>
    <t>sensor head bracket, vert</t>
  </si>
  <si>
    <t>D071442</t>
  </si>
  <si>
    <t>Actuator</t>
  </si>
  <si>
    <t>D0900154</t>
  </si>
  <si>
    <t>D0900124</t>
  </si>
  <si>
    <t>HAM ISI</t>
  </si>
  <si>
    <t>D071422</t>
  </si>
  <si>
    <t>Boxwork</t>
  </si>
  <si>
    <t>Stage 1 pre-assembly</t>
  </si>
  <si>
    <t>D071431</t>
  </si>
  <si>
    <t>Flexure</t>
  </si>
  <si>
    <t>D071450</t>
  </si>
  <si>
    <t>Locker</t>
  </si>
  <si>
    <t>D071463</t>
  </si>
  <si>
    <t>Position Sensor</t>
  </si>
  <si>
    <t>D071490</t>
  </si>
  <si>
    <t>Shipping Brace</t>
  </si>
  <si>
    <t>D071500</t>
  </si>
  <si>
    <t>Spring pull down</t>
  </si>
  <si>
    <t>D071496</t>
  </si>
  <si>
    <t>Gs-13 Install horiz</t>
  </si>
  <si>
    <t>D0900317</t>
  </si>
  <si>
    <t>Bracket horizontal L4C</t>
  </si>
  <si>
    <t>D0900335</t>
  </si>
  <si>
    <t>D071464</t>
  </si>
  <si>
    <t>D071470</t>
  </si>
  <si>
    <t>OFHC Copper</t>
  </si>
  <si>
    <t>304 SS</t>
  </si>
  <si>
    <t>Al 2024-T351</t>
  </si>
  <si>
    <t>PTFE</t>
  </si>
  <si>
    <t>660 Bronze</t>
  </si>
  <si>
    <t>Brass</t>
  </si>
  <si>
    <t>MINIMUM Qty to be C&amp;B  CLASS B</t>
  </si>
  <si>
    <t>MINIMUM Qty to be C&amp;B CLASS A</t>
  </si>
  <si>
    <t>D047811</t>
  </si>
  <si>
    <t>D047792-v2</t>
  </si>
  <si>
    <t>D047811-v2</t>
  </si>
  <si>
    <t>HAM GS-13 crossbar</t>
  </si>
  <si>
    <t>HAM GS-13 Jam nut</t>
  </si>
  <si>
    <t>HAM GS-13  Foot</t>
  </si>
  <si>
    <t>D047791-v2</t>
  </si>
  <si>
    <t>SS 15-5PH, H1025</t>
  </si>
  <si>
    <t>SS 15-5PH, H1026</t>
  </si>
  <si>
    <t>D047812</t>
  </si>
  <si>
    <t>Actuator Magnet Mount</t>
  </si>
  <si>
    <t>Sensor Head Washer</t>
  </si>
  <si>
    <t>Sensor Head Base</t>
  </si>
  <si>
    <t>L4C clamp</t>
  </si>
  <si>
    <t>Part</t>
  </si>
  <si>
    <t>System</t>
  </si>
  <si>
    <t>Priority</t>
  </si>
  <si>
    <t>HAM</t>
  </si>
  <si>
    <t>GS-13</t>
  </si>
  <si>
    <t>Name</t>
  </si>
  <si>
    <t>DCC #</t>
  </si>
  <si>
    <t>SEI</t>
  </si>
  <si>
    <t>D047810</t>
  </si>
  <si>
    <t>GS-13 Vert</t>
  </si>
  <si>
    <t>GS-13 Horiz</t>
  </si>
  <si>
    <t>D047810-1</t>
  </si>
  <si>
    <t>GS-13 Base Plate Hor</t>
  </si>
  <si>
    <t>D047810-2</t>
  </si>
  <si>
    <t>GS-13 Base Plate Vert</t>
  </si>
  <si>
    <t>UC H-2814-NA 6</t>
  </si>
  <si>
    <t>1/4"vented washer</t>
  </si>
  <si>
    <t>1/4-28x1 HHCS</t>
  </si>
  <si>
    <t>5/16"-24x1 3/4 HHCS</t>
  </si>
  <si>
    <t>5/16"vented washer</t>
  </si>
  <si>
    <t>UC C-3128-NA</t>
  </si>
  <si>
    <t>UC WFV-31</t>
  </si>
  <si>
    <t>Stainless Steel Ag plated</t>
  </si>
  <si>
    <t xml:space="preserve">Stainless Steel </t>
  </si>
  <si>
    <t>Stainless Steel</t>
  </si>
  <si>
    <t>D047813-C-1</t>
  </si>
  <si>
    <t>D047813-C-2</t>
  </si>
  <si>
    <t>D047812-A</t>
  </si>
  <si>
    <t>GS-13 Chambers</t>
  </si>
  <si>
    <t>Qty per Assy</t>
  </si>
  <si>
    <t>Material</t>
  </si>
  <si>
    <t>Accuglass 100200</t>
  </si>
  <si>
    <t>D047822-A</t>
  </si>
  <si>
    <t>L4C Base Plate</t>
  </si>
  <si>
    <t>D047820</t>
  </si>
  <si>
    <t>L4C</t>
  </si>
  <si>
    <t>D047823-A</t>
  </si>
  <si>
    <t>L4C Chamber</t>
  </si>
  <si>
    <t>Feedthrough</t>
  </si>
  <si>
    <t>Sub-Assembly</t>
  </si>
  <si>
    <t>D0900153</t>
  </si>
  <si>
    <t>Stage 0</t>
  </si>
  <si>
    <t>D0901075-v2-B</t>
  </si>
  <si>
    <t>ALL</t>
  </si>
  <si>
    <t>Sensor Target</t>
  </si>
  <si>
    <t>D071462</t>
  </si>
  <si>
    <t>MINIMUM # of assy to prepare (2 HAM-ISI worth)</t>
  </si>
  <si>
    <t>1/4"washer</t>
  </si>
  <si>
    <t>5/16"washer</t>
  </si>
  <si>
    <t>Position Sensor Target Face</t>
  </si>
  <si>
    <t>D071165-v2</t>
  </si>
  <si>
    <t>Al 6061-T6</t>
  </si>
  <si>
    <t>Al 1100-H14</t>
  </si>
  <si>
    <t>D071162-v2</t>
  </si>
  <si>
    <t>D071164-v2</t>
  </si>
  <si>
    <t>D071300-v2</t>
  </si>
  <si>
    <t>D0900277-v1</t>
  </si>
  <si>
    <t>D071120-v2</t>
  </si>
  <si>
    <t>D0900336-v1</t>
  </si>
  <si>
    <t>D071059-v2</t>
  </si>
  <si>
    <t>D0900198</t>
  </si>
  <si>
    <t>D0900201</t>
  </si>
  <si>
    <t>D0900202</t>
  </si>
  <si>
    <t>D0900203</t>
  </si>
  <si>
    <t>D0900204</t>
  </si>
  <si>
    <t>D0900206</t>
  </si>
  <si>
    <t>D0900207</t>
  </si>
  <si>
    <t>D0900209</t>
  </si>
  <si>
    <t>D0901023</t>
  </si>
  <si>
    <t>D0901026</t>
  </si>
  <si>
    <t>D0901100</t>
  </si>
  <si>
    <t>5/8"IDx1.31"OD</t>
  </si>
  <si>
    <t>3/8"-16 nut</t>
  </si>
  <si>
    <t>1/2"-20 nut</t>
  </si>
  <si>
    <t>1/2"-20x1.25"L nut</t>
  </si>
  <si>
    <t>1/4"-20x.625"SHCS</t>
  </si>
  <si>
    <t>3/4"IDx1.5"OD collar</t>
  </si>
  <si>
    <t>3/4"-10 nut</t>
  </si>
  <si>
    <t>1/2"-13 nut</t>
  </si>
  <si>
    <t>A286 Alloy Ag plated</t>
  </si>
  <si>
    <t>1/2"-13x3.0" HHCS</t>
  </si>
  <si>
    <t>3/8"-16x1.5" SHCS</t>
  </si>
  <si>
    <t>3/8"-16x2.5" SHCS</t>
  </si>
  <si>
    <t>1/2"-13x2.0" SHCS</t>
  </si>
  <si>
    <t>D070534</t>
  </si>
  <si>
    <t>D071004</t>
  </si>
  <si>
    <t>D071005</t>
  </si>
  <si>
    <t>D071009</t>
  </si>
  <si>
    <t>D071061</t>
  </si>
  <si>
    <t>D071067</t>
  </si>
  <si>
    <t>D071073</t>
  </si>
  <si>
    <t>D071105</t>
  </si>
  <si>
    <t>D071122</t>
  </si>
  <si>
    <t>D071123</t>
  </si>
  <si>
    <t>D071129</t>
  </si>
  <si>
    <t>D071132</t>
  </si>
  <si>
    <t>D071140</t>
  </si>
  <si>
    <t>D071160</t>
  </si>
  <si>
    <t>D071163</t>
  </si>
  <si>
    <t>D071166</t>
  </si>
  <si>
    <t>D071167</t>
  </si>
  <si>
    <t>D071301</t>
  </si>
  <si>
    <t>D071305</t>
  </si>
  <si>
    <t>D071306</t>
  </si>
  <si>
    <t>D071307</t>
  </si>
  <si>
    <t>D071308</t>
  </si>
  <si>
    <t>D071310</t>
  </si>
  <si>
    <t>D071311</t>
  </si>
  <si>
    <t>D071312</t>
  </si>
  <si>
    <t>D071313</t>
  </si>
  <si>
    <t>D071314</t>
  </si>
  <si>
    <t>D071326</t>
  </si>
  <si>
    <t>D071327</t>
  </si>
  <si>
    <t>D0900310</t>
  </si>
  <si>
    <t>D0900318</t>
  </si>
  <si>
    <t>D0900319</t>
  </si>
  <si>
    <t>D0900320</t>
  </si>
  <si>
    <t>D0902697</t>
  </si>
  <si>
    <t>SPRING ANGLED SPACER, STAGE 0, aLIGO BSC ISI</t>
  </si>
  <si>
    <t>300 cleaned</t>
  </si>
  <si>
    <t>1/2-13x1DIA helicoil (BSC)</t>
  </si>
  <si>
    <t>says cleaned on JIRA but are they baked?</t>
  </si>
  <si>
    <t>TWP450-2814-A</t>
  </si>
  <si>
    <t>1/4-28 X 7/8 Ag-Plated, Vented, 12pt Head Bolts</t>
  </si>
  <si>
    <r>
      <t xml:space="preserve">SMALL VERTICAL ACTUATOR MAGNET </t>
    </r>
    <r>
      <rPr>
        <b/>
        <sz val="10"/>
        <color rgb="FFFF0000"/>
        <rFont val="SWGDT"/>
      </rPr>
      <t xml:space="preserve">
</t>
    </r>
    <r>
      <rPr>
        <b/>
        <sz val="10"/>
        <color rgb="FFFF0000"/>
        <rFont val="Calibri"/>
        <family val="2"/>
        <scheme val="minor"/>
      </rPr>
      <t>MOUNT, aLIGO BSC ISI</t>
    </r>
  </si>
  <si>
    <r>
      <t xml:space="preserve">ACTUATOR MAGNET BRACKET, </t>
    </r>
    <r>
      <rPr>
        <b/>
        <sz val="10"/>
        <color rgb="FFFF0000"/>
        <rFont val="SWGDT"/>
      </rPr>
      <t xml:space="preserve">
</t>
    </r>
    <r>
      <rPr>
        <b/>
        <sz val="10"/>
        <color rgb="FFFF0000"/>
        <rFont val="Calibri"/>
        <family val="2"/>
        <scheme val="minor"/>
      </rPr>
      <t>STAGE 0-1, aLIGO BSC ISI</t>
    </r>
  </si>
  <si>
    <t>9 cleaned</t>
  </si>
  <si>
    <t>D1001113</t>
  </si>
  <si>
    <t>STAGE 1-2 TOOLING STANDOFF WASHER (BSC)</t>
  </si>
  <si>
    <t>ELECTRO-POLISHED HARDWARE</t>
  </si>
  <si>
    <t>Located in the VPW AIR LOCK</t>
  </si>
  <si>
    <t>200 cleaned</t>
  </si>
  <si>
    <t>McMASTER_94035A306</t>
  </si>
  <si>
    <t>Shoulder screw, 5/16" shoulder diam, 3/4" shoulder length, 1/4-20 threads (BSC)</t>
  </si>
  <si>
    <t>UCC_C-2024-A</t>
  </si>
  <si>
    <t>1/4-20 X 1-1/2 VENTED AG-PLATED SHCS( BSC)</t>
  </si>
  <si>
    <t>Screw shcs 6-32x1/4 lg Ag plated Qty:210</t>
  </si>
  <si>
    <t>WFV-06</t>
  </si>
  <si>
    <t>WFV-04</t>
  </si>
  <si>
    <t>#6 Vented Washers</t>
  </si>
  <si>
    <t>#4 Vented Washers</t>
  </si>
  <si>
    <t>7 cleaned</t>
  </si>
  <si>
    <t>Clean &amp; Bake Notes</t>
  </si>
  <si>
    <t>960100‐1</t>
  </si>
  <si>
    <t>960107-1</t>
  </si>
  <si>
    <t>4 cleaned</t>
  </si>
  <si>
    <t>3 cleaned</t>
  </si>
  <si>
    <t>d1101795</t>
  </si>
  <si>
    <t>302 SSTL</t>
  </si>
  <si>
    <t>Fixture, Tuned Mass Damper(BSC)</t>
  </si>
  <si>
    <t>Suspended Mass, Tuned Mass Damper(Ham ISI)</t>
  </si>
  <si>
    <t>Top Plate, Tune Mass Damper</t>
  </si>
  <si>
    <t>35DNE2408-NI</t>
  </si>
  <si>
    <t>NI Plated Neodymium Magnet Disks, HAM ISI</t>
  </si>
  <si>
    <t>UCC_N-440-A</t>
  </si>
  <si>
    <t>Hex Nut 4-40 AG Plated</t>
  </si>
  <si>
    <t>D1100782</t>
  </si>
  <si>
    <t>ALIGO HAM TABLE EXTENDER, ADAPTER PLATE</t>
  </si>
  <si>
    <t>10 cleaned</t>
  </si>
  <si>
    <t>6 cleaned</t>
  </si>
  <si>
    <t>11 cleaned</t>
  </si>
  <si>
    <t>HAM GS-13 Base Plate Horizontal</t>
  </si>
  <si>
    <t>BSC Flange Pod Base GS-13</t>
  </si>
  <si>
    <t>D1101795</t>
  </si>
  <si>
    <t>Suspended Mass, Tuned Mass Damper</t>
  </si>
  <si>
    <t>C-407</t>
  </si>
  <si>
    <t>4-40 x 7/16 AG Plated Vented SHCS (BSC TMD)</t>
  </si>
  <si>
    <t>D62-N42</t>
  </si>
  <si>
    <t>4-40 AG Hex Nut (BSC TMD)</t>
  </si>
  <si>
    <t>dt tBracket, Lower Outer Wall, Side, aLIGO BSC ISI</t>
  </si>
  <si>
    <t>D1003164</t>
  </si>
  <si>
    <t>D1003123</t>
  </si>
  <si>
    <t>Trim Mass Mount Plate (BSC)</t>
  </si>
  <si>
    <t>Stage 0 stiffener rib HAM</t>
  </si>
  <si>
    <t>Stage 0 stiffener plate HAM</t>
  </si>
  <si>
    <t>HAM GS-13 Base Plate Vertical</t>
  </si>
  <si>
    <t>93-00859</t>
  </si>
  <si>
    <t>CUST, ADAPTER FLANGE 16.5" CF</t>
  </si>
  <si>
    <t>SRI VF103-1</t>
  </si>
  <si>
    <t>4.5" Feed Thru w Dual Flaoting Triax</t>
  </si>
  <si>
    <t>D1200675</t>
  </si>
  <si>
    <t>Custom Bolts from Eastwood, 1/2-13 x 5.5 SHCS 17-4 AG Plated</t>
  </si>
  <si>
    <t>D1200676</t>
  </si>
  <si>
    <t>Custom Bolts from Eastwood, 1/2-13 x 3.75 SHCS 17-4 AG Plated</t>
  </si>
  <si>
    <t>1 BIS</t>
  </si>
  <si>
    <t>ALL REMAINING HAM HARDWARE</t>
  </si>
  <si>
    <t>HAM PARTS/PLATES</t>
  </si>
  <si>
    <t>D0900456</t>
  </si>
  <si>
    <t>HAM ISI Spacer ISI Support Tube HAM 5 LLO aLIGO</t>
  </si>
  <si>
    <t>1 bis</t>
  </si>
  <si>
    <t>D1001758</t>
  </si>
  <si>
    <t>Mass for Stage 1 Vibration Absorber</t>
  </si>
  <si>
    <t>all</t>
  </si>
  <si>
    <t>D1001759</t>
  </si>
  <si>
    <t>Left Clamp for Stage 1 Vibration Absorber</t>
  </si>
  <si>
    <t>Top Clamp for Stage 1 Vibration Absorber</t>
  </si>
  <si>
    <t>D1001757</t>
  </si>
  <si>
    <t>D1001764</t>
  </si>
  <si>
    <t>Right Clamp for Stage 1 Vibration Absorber</t>
  </si>
  <si>
    <t>90792A436</t>
  </si>
  <si>
    <t xml:space="preserve"> Shim for Shortening Screw Shoulders, .030 Thick, ID .376, OD .563 </t>
  </si>
  <si>
    <t>D1003163</t>
  </si>
  <si>
    <t>Trim Mass 10Kg, aLIGO BSC ISI</t>
  </si>
  <si>
    <t>Trim Mass 5Kg, aLIGO BSC ISI</t>
  </si>
  <si>
    <t>Trim Mass Isolation Mount Plate aLIGO BSC ISI</t>
  </si>
  <si>
    <t>90298A710</t>
  </si>
  <si>
    <t>18-8 SS Shoulder Screw, 1/2" Shoulder Diameter, 3/4" Length Shoulder, 3/8"-16 Thread</t>
  </si>
  <si>
    <t>25 cleaned</t>
  </si>
  <si>
    <t>Appeared as 1 load on JIRA, are they all baked? If yes, let me know &amp; I'll remove them from the list</t>
  </si>
  <si>
    <t>Defect on these --&gt; Need to order new ones?</t>
  </si>
  <si>
    <r>
      <t xml:space="preserve">SMALL HORIZONTAL ACTUATOR </t>
    </r>
    <r>
      <rPr>
        <b/>
        <sz val="10"/>
        <rFont val="SWGDT"/>
      </rPr>
      <t xml:space="preserve">
</t>
    </r>
    <r>
      <rPr>
        <b/>
        <sz val="10"/>
        <rFont val="Calibri"/>
        <family val="2"/>
        <scheme val="minor"/>
      </rPr>
      <t>SLIDE BRACKET, aLIGO BSC ISI</t>
    </r>
  </si>
  <si>
    <t>MSC 48632822</t>
  </si>
  <si>
    <t>3/8-16 x 1" SS Low Head SHCS</t>
  </si>
  <si>
    <t>C154589</t>
  </si>
  <si>
    <t>C-1006-NA</t>
  </si>
  <si>
    <t>C-2008-NA</t>
  </si>
  <si>
    <t>Boker Fender Washer 1.250X0.508X0.050</t>
  </si>
  <si>
    <t>3/8" Vented Washers</t>
  </si>
  <si>
    <t>1/2" Vented Washers</t>
  </si>
  <si>
    <t>1/4-20 X 1/2" SHCS</t>
  </si>
  <si>
    <t>10-32 X 3/8" SHCS</t>
  </si>
  <si>
    <t>92200A542</t>
  </si>
  <si>
    <t>92200A548</t>
  </si>
  <si>
    <t>92200A680</t>
  </si>
  <si>
    <t>94518A525</t>
  </si>
  <si>
    <t>96246A270</t>
  </si>
  <si>
    <t>(Ham Table Extension)1/4-20 Helicoil</t>
  </si>
  <si>
    <t>(Ham Table Extension) Flat Head Socket Cap Screw 1/4-20 x 1.5"</t>
  </si>
  <si>
    <t>(Ham Table Extension) 3/8-16 x 1" SHCS</t>
  </si>
  <si>
    <t>(Ham Table Extension) 1/4-20 x 1-3/4" SHCS</t>
  </si>
  <si>
    <t>(Ham Table Extension) 1/4-20 x 1" SHCS</t>
  </si>
  <si>
    <t>Screw SHCS 5/16-24 UNF-2A X 1" lg Ag plated</t>
  </si>
  <si>
    <t>D1100785</t>
  </si>
  <si>
    <t>(Ham Table Extension) SUS Nitronic Flat Washers</t>
  </si>
  <si>
    <t>D1200423</t>
  </si>
  <si>
    <t>D1200424</t>
  </si>
  <si>
    <t>D1200425</t>
  </si>
  <si>
    <t>(Ham Extension Table) aLIGO, Table Extension Scraper Baffle HAM 4</t>
  </si>
  <si>
    <t>(Ham Extension Table) aLIGO, Support Arm HAM 4</t>
  </si>
  <si>
    <t>(Ham Extension Table) aLIGO, Adapter Plate</t>
  </si>
  <si>
    <t>75464040</t>
  </si>
  <si>
    <t>4-40 x 1/4" HK SST SHCS</t>
  </si>
  <si>
    <t>3/8-16 X 1.25" SHCS HK</t>
  </si>
  <si>
    <t>H-3124-NA</t>
  </si>
  <si>
    <t>D1003136</t>
  </si>
  <si>
    <t>Ballast Masss (BSC)</t>
  </si>
  <si>
    <t>75464644</t>
  </si>
  <si>
    <t>78064</t>
  </si>
  <si>
    <t>Socket Head Cap Screw, Holo-Krome, 1/4"-20 x .625", Silver Plated</t>
  </si>
  <si>
    <t>Socket Head Cap Screw, Holo-Krome, 3/8"-16 x 1.5", Silver Plated</t>
  </si>
  <si>
    <t>Hex Nut, 1/2"-13 x 5/16" Thick, Silver Plated</t>
  </si>
  <si>
    <t>Hex Nut, 3/8"-16 x 7/32" Thick, Silver Plated</t>
  </si>
  <si>
    <t>D0902616-00</t>
  </si>
  <si>
    <t>13 cleaned</t>
  </si>
  <si>
    <r>
      <t xml:space="preserve">DISPLACEMENT SENSOR MOUNT, </t>
    </r>
    <r>
      <rPr>
        <b/>
        <sz val="10"/>
        <color rgb="FFFF0000"/>
        <rFont val="SWGDT"/>
      </rPr>
      <t xml:space="preserve">
</t>
    </r>
    <r>
      <rPr>
        <b/>
        <sz val="10"/>
        <color rgb="FFFF0000"/>
        <rFont val="Calibri"/>
        <family val="2"/>
        <scheme val="minor"/>
      </rPr>
      <t>STAGE 0-1, aLIGO BSC ISI</t>
    </r>
  </si>
  <si>
    <t>Joe brought them to you last week</t>
  </si>
  <si>
    <t>D1003168</t>
  </si>
  <si>
    <t>Trim Mass .25kg aLIGO BSC-ISI</t>
  </si>
  <si>
    <t>D1003167</t>
  </si>
  <si>
    <t>Trim Mass .5kg aLIGO BSC-ISI</t>
  </si>
  <si>
    <t>D1003166</t>
  </si>
  <si>
    <t>Trim Mass 1kg aLIGO BSC-ISI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</si>
</sst>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SWGDT"/>
    </font>
    <font>
      <b/>
      <u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indexed="8"/>
      <name val="SWGDT"/>
    </font>
    <font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trike/>
      <sz val="10"/>
      <color theme="1"/>
      <name val="Calibri"/>
      <family val="2"/>
      <scheme val="minor"/>
    </font>
    <font>
      <b/>
      <sz val="11"/>
      <color indexed="10"/>
      <name val="Calibri"/>
      <family val="2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indexed="8"/>
      <name val="Calibri"/>
      <family val="2"/>
    </font>
    <font>
      <b/>
      <i/>
      <u/>
      <sz val="1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8"/>
      <name val="Verdana"/>
      <family val="2"/>
    </font>
    <font>
      <i/>
      <sz val="10"/>
      <color rgb="FFFF000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sz val="10"/>
      <color rgb="FFFF0000"/>
      <name val="SWGDT"/>
    </font>
    <font>
      <i/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SWGDT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5" fillId="23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29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12" borderId="15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5" borderId="15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12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>
      <alignment vertical="center" wrapText="1"/>
    </xf>
    <xf numFmtId="0" fontId="1" fillId="14" borderId="15" xfId="0" applyFont="1" applyFill="1" applyBorder="1" applyAlignment="1">
      <alignment vertical="center" wrapText="1"/>
    </xf>
    <xf numFmtId="0" fontId="2" fillId="14" borderId="15" xfId="0" applyFont="1" applyFill="1" applyBorder="1" applyAlignment="1">
      <alignment vertical="center" wrapText="1"/>
    </xf>
    <xf numFmtId="0" fontId="2" fillId="14" borderId="1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12" borderId="10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vertical="center" wrapText="1"/>
    </xf>
    <xf numFmtId="0" fontId="1" fillId="11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5" borderId="15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14" borderId="1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9" borderId="15" xfId="0" applyFont="1" applyFill="1" applyBorder="1" applyAlignment="1">
      <alignment horizontal="left" vertical="center" wrapText="1"/>
    </xf>
    <xf numFmtId="0" fontId="3" fillId="0" borderId="0" xfId="0" applyFont="1"/>
    <xf numFmtId="0" fontId="4" fillId="0" borderId="0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4" fillId="12" borderId="5" xfId="0" applyFont="1" applyFill="1" applyBorder="1" applyAlignment="1">
      <alignment horizontal="center" wrapText="1"/>
    </xf>
    <xf numFmtId="0" fontId="4" fillId="11" borderId="5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7" xfId="0" applyFont="1" applyBorder="1" applyAlignment="1">
      <alignment vertical="center" wrapText="1"/>
    </xf>
    <xf numFmtId="0" fontId="4" fillId="5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9" borderId="15" xfId="0" applyFont="1" applyFill="1" applyBorder="1" applyAlignment="1">
      <alignment wrapText="1"/>
    </xf>
    <xf numFmtId="0" fontId="4" fillId="12" borderId="5" xfId="0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vertical="center" wrapText="1"/>
    </xf>
    <xf numFmtId="0" fontId="5" fillId="14" borderId="15" xfId="0" applyFont="1" applyFill="1" applyBorder="1" applyAlignment="1">
      <alignment vertical="center" wrapText="1"/>
    </xf>
    <xf numFmtId="0" fontId="5" fillId="12" borderId="15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4" fillId="15" borderId="15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4" fillId="9" borderId="5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5" borderId="9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9" borderId="15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14" borderId="15" xfId="0" applyFont="1" applyFill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5" fillId="12" borderId="15" xfId="0" applyFont="1" applyFill="1" applyBorder="1" applyAlignment="1">
      <alignment horizontal="center" wrapText="1"/>
    </xf>
    <xf numFmtId="0" fontId="5" fillId="11" borderId="5" xfId="0" applyFont="1" applyFill="1" applyBorder="1" applyAlignment="1">
      <alignment horizontal="center" wrapText="1"/>
    </xf>
    <xf numFmtId="0" fontId="5" fillId="9" borderId="5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14" borderId="9" xfId="0" applyFont="1" applyFill="1" applyBorder="1" applyAlignment="1">
      <alignment wrapText="1"/>
    </xf>
    <xf numFmtId="0" fontId="5" fillId="0" borderId="20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9" borderId="18" xfId="0" applyNumberFormat="1" applyFont="1" applyFill="1" applyBorder="1" applyAlignment="1">
      <alignment horizontal="left" wrapText="1"/>
    </xf>
    <xf numFmtId="0" fontId="5" fillId="0" borderId="15" xfId="0" applyNumberFormat="1" applyFont="1" applyFill="1" applyBorder="1" applyAlignment="1">
      <alignment horizontal="left" wrapText="1"/>
    </xf>
    <xf numFmtId="0" fontId="5" fillId="0" borderId="15" xfId="0" applyFont="1" applyBorder="1" applyAlignment="1">
      <alignment wrapText="1"/>
    </xf>
    <xf numFmtId="0" fontId="5" fillId="9" borderId="5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wrapText="1"/>
    </xf>
    <xf numFmtId="0" fontId="5" fillId="0" borderId="19" xfId="0" applyNumberFormat="1" applyFont="1" applyFill="1" applyBorder="1" applyAlignment="1">
      <alignment horizontal="left" wrapText="1"/>
    </xf>
    <xf numFmtId="0" fontId="5" fillId="9" borderId="15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9" borderId="10" xfId="0" applyFont="1" applyFill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14" borderId="10" xfId="0" applyFont="1" applyFill="1" applyBorder="1" applyAlignment="1">
      <alignment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11" borderId="10" xfId="0" applyFont="1" applyFill="1" applyBorder="1" applyAlignment="1">
      <alignment horizontal="center" wrapText="1"/>
    </xf>
    <xf numFmtId="0" fontId="5" fillId="11" borderId="15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0" fontId="5" fillId="9" borderId="15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0" fontId="4" fillId="9" borderId="8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14" borderId="10" xfId="0" applyFont="1" applyFill="1" applyBorder="1" applyAlignment="1">
      <alignment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9" borderId="5" xfId="0" applyNumberFormat="1" applyFont="1" applyFill="1" applyBorder="1" applyAlignment="1">
      <alignment horizontal="left" vertical="center"/>
    </xf>
    <xf numFmtId="0" fontId="4" fillId="14" borderId="15" xfId="0" applyFont="1" applyFill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9" fillId="9" borderId="15" xfId="0" applyFont="1" applyFill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5" borderId="15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12" borderId="15" xfId="0" applyFont="1" applyFill="1" applyBorder="1" applyAlignment="1">
      <alignment horizontal="center" vertical="center" wrapText="1"/>
    </xf>
    <xf numFmtId="0" fontId="9" fillId="11" borderId="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9" borderId="10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15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12" borderId="3" xfId="0" applyFont="1" applyFill="1" applyBorder="1" applyAlignment="1">
      <alignment horizontal="center" wrapText="1"/>
    </xf>
    <xf numFmtId="0" fontId="4" fillId="11" borderId="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14" borderId="10" xfId="0" applyFont="1" applyFill="1" applyBorder="1" applyAlignment="1">
      <alignment vertical="center" wrapText="1"/>
    </xf>
    <xf numFmtId="0" fontId="1" fillId="17" borderId="15" xfId="0" applyFont="1" applyFill="1" applyBorder="1" applyAlignment="1">
      <alignment vertical="center" wrapText="1"/>
    </xf>
    <xf numFmtId="0" fontId="2" fillId="14" borderId="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14" borderId="8" xfId="0" applyFont="1" applyFill="1" applyBorder="1" applyAlignment="1">
      <alignment vertical="center" wrapText="1"/>
    </xf>
    <xf numFmtId="0" fontId="4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left" vertical="center" wrapText="1"/>
    </xf>
    <xf numFmtId="0" fontId="4" fillId="9" borderId="9" xfId="0" applyFont="1" applyFill="1" applyBorder="1" applyAlignment="1">
      <alignment horizontal="left" vertical="center" wrapText="1"/>
    </xf>
    <xf numFmtId="0" fontId="1" fillId="5" borderId="15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16" borderId="0" xfId="0" applyFont="1" applyFill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15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11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12" borderId="8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2" borderId="15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9" fillId="0" borderId="5" xfId="0" applyFont="1" applyBorder="1" applyAlignment="1">
      <alignment horizontal="left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9" fillId="11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14" borderId="15" xfId="0" applyFont="1" applyFill="1" applyBorder="1" applyAlignment="1">
      <alignment vertical="center" wrapText="1"/>
    </xf>
    <xf numFmtId="0" fontId="9" fillId="14" borderId="5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9" borderId="15" xfId="0" applyFont="1" applyFill="1" applyBorder="1" applyAlignment="1">
      <alignment horizontal="left" wrapText="1"/>
    </xf>
    <xf numFmtId="0" fontId="4" fillId="5" borderId="15" xfId="0" applyFont="1" applyFill="1" applyBorder="1" applyAlignment="1">
      <alignment horizontal="center" wrapText="1"/>
    </xf>
    <xf numFmtId="0" fontId="4" fillId="12" borderId="15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11" borderId="1" xfId="0" applyFont="1" applyFill="1" applyBorder="1" applyAlignment="1">
      <alignment vertical="center" wrapText="1"/>
    </xf>
    <xf numFmtId="0" fontId="4" fillId="12" borderId="1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9" borderId="15" xfId="0" applyFont="1" applyFill="1" applyBorder="1" applyAlignment="1">
      <alignment vertical="top" wrapText="1"/>
    </xf>
    <xf numFmtId="0" fontId="4" fillId="12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5" borderId="15" xfId="0" applyFont="1" applyFill="1" applyBorder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wrapText="1"/>
    </xf>
    <xf numFmtId="0" fontId="1" fillId="9" borderId="15" xfId="0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wrapText="1"/>
    </xf>
    <xf numFmtId="0" fontId="4" fillId="9" borderId="3" xfId="0" applyNumberFormat="1" applyFont="1" applyFill="1" applyBorder="1" applyAlignment="1">
      <alignment horizontal="left" wrapText="1"/>
    </xf>
    <xf numFmtId="0" fontId="7" fillId="0" borderId="4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1" fillId="9" borderId="5" xfId="0" applyFont="1" applyFill="1" applyBorder="1" applyAlignment="1">
      <alignment horizontal="left" vertical="center" wrapText="1"/>
    </xf>
    <xf numFmtId="0" fontId="1" fillId="12" borderId="5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vertical="center" wrapText="1"/>
    </xf>
    <xf numFmtId="0" fontId="4" fillId="9" borderId="10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wrapText="1"/>
    </xf>
    <xf numFmtId="0" fontId="4" fillId="0" borderId="15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horizontal="center" wrapText="1"/>
    </xf>
    <xf numFmtId="1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11" fontId="3" fillId="0" borderId="0" xfId="0" applyNumberFormat="1" applyFont="1" applyAlignment="1"/>
    <xf numFmtId="0" fontId="1" fillId="0" borderId="0" xfId="0" applyFont="1" applyBorder="1" applyAlignment="1">
      <alignment horizontal="center" vertical="center"/>
    </xf>
    <xf numFmtId="0" fontId="4" fillId="9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14" borderId="15" xfId="0" applyFont="1" applyFill="1" applyBorder="1" applyAlignment="1">
      <alignment horizontal="left" vertical="center" wrapText="1"/>
    </xf>
    <xf numFmtId="0" fontId="1" fillId="14" borderId="10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4" fillId="14" borderId="9" xfId="0" applyFont="1" applyFill="1" applyBorder="1" applyAlignment="1">
      <alignment horizontal="left" vertical="center" wrapText="1"/>
    </xf>
    <xf numFmtId="0" fontId="4" fillId="14" borderId="15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1" fillId="12" borderId="5" xfId="0" applyFont="1" applyFill="1" applyBorder="1" applyAlignment="1">
      <alignment horizontal="center"/>
    </xf>
    <xf numFmtId="0" fontId="4" fillId="19" borderId="15" xfId="0" applyFont="1" applyFill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14" fillId="5" borderId="15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5" fillId="9" borderId="0" xfId="0" applyFont="1" applyFill="1" applyAlignment="1">
      <alignment horizontal="left" vertical="center" wrapText="1"/>
    </xf>
    <xf numFmtId="0" fontId="14" fillId="9" borderId="4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5" borderId="0" xfId="0" applyFont="1" applyFill="1" applyBorder="1" applyAlignment="1">
      <alignment horizontal="left" vertical="center" wrapText="1"/>
    </xf>
    <xf numFmtId="0" fontId="15" fillId="12" borderId="5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5" borderId="7" xfId="0" applyFont="1" applyFill="1" applyBorder="1" applyAlignment="1">
      <alignment horizontal="left" vertical="center" wrapText="1"/>
    </xf>
    <xf numFmtId="0" fontId="15" fillId="12" borderId="8" xfId="0" applyFont="1" applyFill="1" applyBorder="1" applyAlignment="1">
      <alignment horizontal="center" vertical="center" wrapText="1"/>
    </xf>
    <xf numFmtId="11" fontId="1" fillId="12" borderId="15" xfId="0" applyNumberFormat="1" applyFont="1" applyFill="1" applyBorder="1" applyAlignment="1">
      <alignment horizontal="center"/>
    </xf>
    <xf numFmtId="11" fontId="1" fillId="0" borderId="0" xfId="0" applyNumberFormat="1" applyFont="1" applyBorder="1" applyAlignment="1"/>
    <xf numFmtId="11" fontId="1" fillId="0" borderId="0" xfId="0" applyNumberFormat="1" applyFont="1" applyAlignment="1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11" fontId="1" fillId="0" borderId="0" xfId="0" applyNumberFormat="1" applyFont="1" applyBorder="1" applyAlignment="1">
      <alignment horizontal="center" vertical="center"/>
    </xf>
    <xf numFmtId="11" fontId="1" fillId="0" borderId="7" xfId="0" applyNumberFormat="1" applyFont="1" applyBorder="1" applyAlignment="1"/>
    <xf numFmtId="11" fontId="1" fillId="12" borderId="5" xfId="0" applyNumberFormat="1" applyFont="1" applyFill="1" applyBorder="1" applyAlignment="1">
      <alignment horizontal="center"/>
    </xf>
    <xf numFmtId="0" fontId="13" fillId="0" borderId="4" xfId="0" applyFont="1" applyBorder="1" applyAlignment="1" applyProtection="1">
      <alignment horizontal="left"/>
      <protection locked="0"/>
    </xf>
    <xf numFmtId="0" fontId="13" fillId="12" borderId="5" xfId="0" applyFont="1" applyFill="1" applyBorder="1" applyAlignment="1" applyProtection="1">
      <alignment horizontal="center"/>
      <protection locked="0"/>
    </xf>
    <xf numFmtId="0" fontId="13" fillId="0" borderId="4" xfId="0" applyFont="1" applyFill="1" applyBorder="1" applyAlignment="1" applyProtection="1">
      <alignment horizontal="left"/>
      <protection locked="0"/>
    </xf>
    <xf numFmtId="0" fontId="13" fillId="0" borderId="6" xfId="0" applyFont="1" applyBorder="1" applyAlignment="1" applyProtection="1">
      <alignment horizontal="left"/>
      <protection locked="0"/>
    </xf>
    <xf numFmtId="0" fontId="13" fillId="12" borderId="8" xfId="0" applyFont="1" applyFill="1" applyBorder="1" applyAlignment="1" applyProtection="1">
      <alignment horizontal="center"/>
      <protection locked="0"/>
    </xf>
    <xf numFmtId="49" fontId="1" fillId="9" borderId="4" xfId="0" applyNumberFormat="1" applyFont="1" applyFill="1" applyBorder="1" applyAlignment="1">
      <alignment vertical="center"/>
    </xf>
    <xf numFmtId="49" fontId="1" fillId="9" borderId="4" xfId="0" applyNumberFormat="1" applyFont="1" applyFill="1" applyBorder="1" applyAlignment="1">
      <alignment vertical="center" wrapText="1"/>
    </xf>
    <xf numFmtId="0" fontId="1" fillId="9" borderId="4" xfId="0" applyFont="1" applyFill="1" applyBorder="1" applyAlignment="1">
      <alignment vertical="center"/>
    </xf>
    <xf numFmtId="0" fontId="1" fillId="9" borderId="4" xfId="0" applyFont="1" applyFill="1" applyBorder="1" applyAlignment="1">
      <alignment vertical="center" wrapText="1"/>
    </xf>
    <xf numFmtId="0" fontId="13" fillId="9" borderId="4" xfId="0" applyFont="1" applyFill="1" applyBorder="1" applyAlignment="1" applyProtection="1">
      <protection locked="0"/>
    </xf>
    <xf numFmtId="0" fontId="13" fillId="9" borderId="6" xfId="0" applyFont="1" applyFill="1" applyBorder="1" applyAlignment="1" applyProtection="1">
      <protection locked="0"/>
    </xf>
    <xf numFmtId="0" fontId="4" fillId="9" borderId="6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11" fontId="1" fillId="5" borderId="15" xfId="0" applyNumberFormat="1" applyFont="1" applyFill="1" applyBorder="1" applyAlignment="1">
      <alignment horizontal="left" vertical="center" wrapText="1"/>
    </xf>
    <xf numFmtId="0" fontId="4" fillId="9" borderId="2" xfId="0" applyFont="1" applyFill="1" applyBorder="1" applyAlignment="1">
      <alignment horizontal="left" vertical="center" wrapText="1"/>
    </xf>
    <xf numFmtId="0" fontId="3" fillId="0" borderId="0" xfId="0" applyFont="1" applyBorder="1"/>
    <xf numFmtId="0" fontId="3" fillId="0" borderId="7" xfId="0" applyFont="1" applyBorder="1"/>
    <xf numFmtId="49" fontId="1" fillId="9" borderId="6" xfId="0" applyNumberFormat="1" applyFont="1" applyFill="1" applyBorder="1" applyAlignment="1">
      <alignment horizontal="left" vertical="center" wrapText="1"/>
    </xf>
    <xf numFmtId="49" fontId="1" fillId="9" borderId="4" xfId="0" applyNumberFormat="1" applyFont="1" applyFill="1" applyBorder="1" applyAlignment="1">
      <alignment horizontal="left" vertical="center" wrapText="1"/>
    </xf>
    <xf numFmtId="11" fontId="1" fillId="0" borderId="4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4" fillId="12" borderId="3" xfId="0" applyFont="1" applyFill="1" applyBorder="1" applyAlignment="1">
      <alignment horizontal="center" vertical="center" wrapText="1"/>
    </xf>
    <xf numFmtId="11" fontId="1" fillId="0" borderId="0" xfId="0" applyNumberFormat="1" applyFont="1" applyBorder="1" applyAlignment="1">
      <alignment vertical="center"/>
    </xf>
    <xf numFmtId="0" fontId="3" fillId="0" borderId="0" xfId="0" applyFont="1" applyBorder="1" applyAlignment="1"/>
    <xf numFmtId="11" fontId="1" fillId="0" borderId="4" xfId="0" applyNumberFormat="1" applyFont="1" applyBorder="1" applyAlignment="1">
      <alignment vertical="center"/>
    </xf>
    <xf numFmtId="11" fontId="1" fillId="14" borderId="15" xfId="0" applyNumberFormat="1" applyFont="1" applyFill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20" xfId="0" applyFont="1" applyBorder="1"/>
    <xf numFmtId="0" fontId="4" fillId="9" borderId="6" xfId="0" applyFont="1" applyFill="1" applyBorder="1" applyAlignment="1">
      <alignment vertical="center" wrapText="1"/>
    </xf>
    <xf numFmtId="49" fontId="1" fillId="9" borderId="2" xfId="0" applyNumberFormat="1" applyFont="1" applyFill="1" applyBorder="1" applyAlignment="1">
      <alignment vertical="center"/>
    </xf>
    <xf numFmtId="11" fontId="1" fillId="0" borderId="2" xfId="0" applyNumberFormat="1" applyFont="1" applyBorder="1" applyAlignment="1">
      <alignment vertical="center"/>
    </xf>
    <xf numFmtId="11" fontId="1" fillId="14" borderId="9" xfId="0" applyNumberFormat="1" applyFont="1" applyFill="1" applyBorder="1" applyAlignment="1">
      <alignment vertical="center" wrapText="1"/>
    </xf>
    <xf numFmtId="11" fontId="1" fillId="0" borderId="20" xfId="0" applyNumberFormat="1" applyFont="1" applyBorder="1" applyAlignment="1">
      <alignment vertical="center"/>
    </xf>
    <xf numFmtId="0" fontId="3" fillId="0" borderId="20" xfId="0" applyFont="1" applyBorder="1" applyAlignment="1"/>
    <xf numFmtId="0" fontId="1" fillId="11" borderId="5" xfId="0" applyFont="1" applyFill="1" applyBorder="1" applyAlignment="1">
      <alignment horizontal="center"/>
    </xf>
    <xf numFmtId="0" fontId="1" fillId="11" borderId="8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49" fontId="15" fillId="9" borderId="4" xfId="0" applyNumberFormat="1" applyFont="1" applyFill="1" applyBorder="1" applyAlignment="1">
      <alignment horizontal="left" vertical="center" wrapText="1"/>
    </xf>
    <xf numFmtId="0" fontId="16" fillId="5" borderId="15" xfId="0" applyFont="1" applyFill="1" applyBorder="1" applyAlignment="1">
      <alignment horizontal="left" vertical="center" wrapText="1"/>
    </xf>
    <xf numFmtId="0" fontId="1" fillId="5" borderId="1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wrapText="1"/>
    </xf>
    <xf numFmtId="0" fontId="4" fillId="0" borderId="9" xfId="0" applyFont="1" applyBorder="1" applyAlignment="1">
      <alignment horizontal="left" vertical="center" wrapText="1"/>
    </xf>
    <xf numFmtId="0" fontId="1" fillId="9" borderId="6" xfId="0" applyFont="1" applyFill="1" applyBorder="1" applyAlignment="1">
      <alignment vertical="center" wrapText="1"/>
    </xf>
    <xf numFmtId="0" fontId="1" fillId="12" borderId="8" xfId="0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 vertical="center" wrapText="1"/>
    </xf>
    <xf numFmtId="49" fontId="1" fillId="9" borderId="15" xfId="0" applyNumberFormat="1" applyFont="1" applyFill="1" applyBorder="1" applyAlignment="1">
      <alignment horizontal="left" vertical="center" wrapText="1"/>
    </xf>
    <xf numFmtId="49" fontId="1" fillId="9" borderId="9" xfId="0" applyNumberFormat="1" applyFont="1" applyFill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4" fillId="9" borderId="4" xfId="0" applyFont="1" applyFill="1" applyBorder="1" applyAlignment="1">
      <alignment vertical="center" wrapText="1"/>
    </xf>
    <xf numFmtId="49" fontId="1" fillId="9" borderId="0" xfId="0" applyNumberFormat="1" applyFont="1" applyFill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14" borderId="6" xfId="0" applyFont="1" applyFill="1" applyBorder="1" applyAlignment="1">
      <alignment horizontal="left" vertical="center" wrapText="1"/>
    </xf>
    <xf numFmtId="49" fontId="1" fillId="9" borderId="9" xfId="0" applyNumberFormat="1" applyFont="1" applyFill="1" applyBorder="1" applyAlignment="1">
      <alignment horizontal="left" vertical="center" wrapText="1"/>
    </xf>
    <xf numFmtId="49" fontId="1" fillId="9" borderId="1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13" fillId="5" borderId="15" xfId="0" applyFont="1" applyFill="1" applyBorder="1" applyAlignment="1">
      <alignment horizontal="left" vertical="center" wrapText="1"/>
    </xf>
    <xf numFmtId="0" fontId="16" fillId="5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17" borderId="9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17" borderId="15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49" fontId="1" fillId="9" borderId="15" xfId="0" applyNumberFormat="1" applyFont="1" applyFill="1" applyBorder="1" applyAlignment="1">
      <alignment horizontal="left" vertical="center"/>
    </xf>
    <xf numFmtId="0" fontId="4" fillId="17" borderId="10" xfId="0" applyFont="1" applyFill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49" fontId="2" fillId="9" borderId="15" xfId="0" applyNumberFormat="1" applyFont="1" applyFill="1" applyBorder="1" applyAlignment="1">
      <alignment horizontal="left" vertical="center" wrapText="1"/>
    </xf>
    <xf numFmtId="49" fontId="2" fillId="9" borderId="15" xfId="0" applyNumberFormat="1" applyFont="1" applyFill="1" applyBorder="1" applyAlignment="1">
      <alignment horizontal="left" vertical="center"/>
    </xf>
    <xf numFmtId="0" fontId="2" fillId="14" borderId="15" xfId="0" applyFont="1" applyFill="1" applyBorder="1" applyAlignment="1">
      <alignment horizontal="left" vertical="center" wrapText="1"/>
    </xf>
    <xf numFmtId="0" fontId="4" fillId="9" borderId="17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20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1" fontId="2" fillId="0" borderId="0" xfId="0" applyNumberFormat="1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11" fontId="2" fillId="0" borderId="0" xfId="0" applyNumberFormat="1" applyFont="1" applyFill="1" applyAlignment="1">
      <alignment horizontal="left" vertical="center"/>
    </xf>
    <xf numFmtId="0" fontId="1" fillId="14" borderId="5" xfId="0" applyFont="1" applyFill="1" applyBorder="1" applyAlignment="1">
      <alignment horizontal="left" vertical="center" wrapText="1"/>
    </xf>
    <xf numFmtId="11" fontId="2" fillId="14" borderId="15" xfId="0" applyNumberFormat="1" applyFont="1" applyFill="1" applyBorder="1" applyAlignment="1">
      <alignment horizontal="left" vertical="center" wrapText="1"/>
    </xf>
    <xf numFmtId="11" fontId="1" fillId="0" borderId="15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20" xfId="0" applyFont="1" applyBorder="1" applyAlignment="1" applyProtection="1">
      <alignment horizontal="center" wrapText="1"/>
      <protection locked="0"/>
    </xf>
    <xf numFmtId="49" fontId="1" fillId="9" borderId="3" xfId="0" applyNumberFormat="1" applyFont="1" applyFill="1" applyBorder="1" applyAlignment="1">
      <alignment horizontal="left" vertical="center" wrapText="1"/>
    </xf>
    <xf numFmtId="49" fontId="1" fillId="9" borderId="5" xfId="0" applyNumberFormat="1" applyFont="1" applyFill="1" applyBorder="1" applyAlignment="1">
      <alignment horizontal="left" vertical="center" wrapText="1"/>
    </xf>
    <xf numFmtId="49" fontId="1" fillId="9" borderId="0" xfId="0" applyNumberFormat="1" applyFont="1" applyFill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49" fontId="1" fillId="9" borderId="7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4" fillId="15" borderId="10" xfId="0" applyFont="1" applyFill="1" applyBorder="1" applyAlignment="1">
      <alignment vertical="center" wrapText="1"/>
    </xf>
    <xf numFmtId="49" fontId="18" fillId="9" borderId="15" xfId="0" applyNumberFormat="1" applyFont="1" applyFill="1" applyBorder="1" applyAlignment="1">
      <alignment vertical="center"/>
    </xf>
    <xf numFmtId="11" fontId="18" fillId="0" borderId="0" xfId="0" applyNumberFormat="1" applyFont="1" applyBorder="1" applyAlignment="1">
      <alignment vertical="center"/>
    </xf>
    <xf numFmtId="11" fontId="18" fillId="14" borderId="15" xfId="0" applyNumberFormat="1" applyFont="1" applyFill="1" applyBorder="1" applyAlignment="1">
      <alignment vertical="center" wrapText="1"/>
    </xf>
    <xf numFmtId="0" fontId="19" fillId="0" borderId="0" xfId="0" applyFont="1" applyBorder="1" applyAlignment="1"/>
    <xf numFmtId="0" fontId="20" fillId="12" borderId="5" xfId="0" applyFont="1" applyFill="1" applyBorder="1" applyAlignment="1">
      <alignment horizontal="center" vertical="center" wrapText="1"/>
    </xf>
    <xf numFmtId="0" fontId="20" fillId="11" borderId="5" xfId="0" applyFont="1" applyFill="1" applyBorder="1" applyAlignment="1">
      <alignment horizontal="center" vertical="center" wrapText="1"/>
    </xf>
    <xf numFmtId="49" fontId="18" fillId="9" borderId="4" xfId="0" applyNumberFormat="1" applyFont="1" applyFill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14" borderId="15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/>
    <xf numFmtId="0" fontId="20" fillId="12" borderId="15" xfId="0" applyFont="1" applyFill="1" applyBorder="1" applyAlignment="1">
      <alignment horizontal="center" vertical="center" wrapText="1"/>
    </xf>
    <xf numFmtId="0" fontId="20" fillId="9" borderId="15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vertical="center" wrapText="1"/>
    </xf>
    <xf numFmtId="0" fontId="20" fillId="5" borderId="15" xfId="0" applyFont="1" applyFill="1" applyBorder="1" applyAlignment="1">
      <alignment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0" fontId="20" fillId="9" borderId="4" xfId="0" applyFont="1" applyFill="1" applyBorder="1" applyAlignment="1">
      <alignment horizontal="left" vertical="center" wrapText="1"/>
    </xf>
    <xf numFmtId="0" fontId="20" fillId="11" borderId="3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vertical="center" wrapText="1"/>
    </xf>
    <xf numFmtId="0" fontId="0" fillId="0" borderId="0" xfId="0" applyFont="1"/>
    <xf numFmtId="0" fontId="20" fillId="5" borderId="15" xfId="0" applyFont="1" applyFill="1" applyBorder="1" applyAlignment="1">
      <alignment horizontal="left" vertical="center" wrapText="1"/>
    </xf>
    <xf numFmtId="0" fontId="19" fillId="0" borderId="0" xfId="0" applyFont="1"/>
    <xf numFmtId="0" fontId="21" fillId="0" borderId="9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2" fillId="0" borderId="0" xfId="0" applyFont="1"/>
    <xf numFmtId="0" fontId="20" fillId="9" borderId="4" xfId="0" applyFont="1" applyFill="1" applyBorder="1" applyAlignment="1">
      <alignment vertical="center" wrapText="1"/>
    </xf>
    <xf numFmtId="0" fontId="20" fillId="14" borderId="15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23" fillId="0" borderId="0" xfId="0" applyFont="1" applyAlignment="1">
      <alignment wrapText="1"/>
    </xf>
    <xf numFmtId="0" fontId="20" fillId="12" borderId="9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left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center" vertical="center" wrapText="1"/>
    </xf>
    <xf numFmtId="0" fontId="24" fillId="5" borderId="15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vertical="center"/>
    </xf>
    <xf numFmtId="49" fontId="1" fillId="9" borderId="1" xfId="0" applyNumberFormat="1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24" fillId="20" borderId="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21" xfId="0" applyFont="1" applyBorder="1"/>
    <xf numFmtId="0" fontId="2" fillId="0" borderId="1" xfId="0" applyFont="1" applyFill="1" applyBorder="1" applyAlignment="1">
      <alignment horizontal="center"/>
    </xf>
    <xf numFmtId="0" fontId="1" fillId="11" borderId="16" xfId="0" applyFont="1" applyFill="1" applyBorder="1" applyAlignment="1">
      <alignment horizontal="center" vertical="center"/>
    </xf>
    <xf numFmtId="0" fontId="24" fillId="14" borderId="15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11" borderId="5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left" vertical="center" wrapText="1"/>
    </xf>
    <xf numFmtId="11" fontId="3" fillId="0" borderId="0" xfId="0" applyNumberFormat="1" applyFont="1" applyBorder="1" applyAlignment="1"/>
    <xf numFmtId="0" fontId="1" fillId="5" borderId="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3" fillId="0" borderId="3" xfId="0" applyFont="1" applyBorder="1"/>
    <xf numFmtId="49" fontId="1" fillId="9" borderId="4" xfId="0" applyNumberFormat="1" applyFont="1" applyFill="1" applyBorder="1" applyAlignment="1">
      <alignment horizontal="left" vertical="center"/>
    </xf>
    <xf numFmtId="0" fontId="3" fillId="0" borderId="5" xfId="0" applyFont="1" applyBorder="1"/>
    <xf numFmtId="11" fontId="3" fillId="0" borderId="5" xfId="0" applyNumberFormat="1" applyFont="1" applyBorder="1" applyAlignment="1"/>
    <xf numFmtId="0" fontId="1" fillId="5" borderId="7" xfId="0" applyFont="1" applyFill="1" applyBorder="1" applyAlignment="1">
      <alignment horizontal="left" vertical="center" wrapText="1"/>
    </xf>
    <xf numFmtId="0" fontId="3" fillId="0" borderId="8" xfId="0" applyFont="1" applyBorder="1"/>
    <xf numFmtId="0" fontId="1" fillId="0" borderId="9" xfId="0" applyFont="1" applyBorder="1" applyAlignment="1">
      <alignment horizontal="left" vertical="center"/>
    </xf>
    <xf numFmtId="49" fontId="1" fillId="9" borderId="6" xfId="0" applyNumberFormat="1" applyFont="1" applyFill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6" fillId="5" borderId="4" xfId="0" applyFont="1" applyFill="1" applyBorder="1" applyAlignment="1">
      <alignment horizontal="left" vertical="center" wrapText="1"/>
    </xf>
    <xf numFmtId="0" fontId="16" fillId="5" borderId="6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center" wrapText="1"/>
    </xf>
    <xf numFmtId="0" fontId="20" fillId="5" borderId="9" xfId="0" applyFont="1" applyFill="1" applyBorder="1" applyAlignment="1">
      <alignment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0" fontId="20" fillId="0" borderId="9" xfId="0" applyFont="1" applyBorder="1" applyAlignment="1">
      <alignment horizontal="center" vertical="center" wrapText="1"/>
    </xf>
    <xf numFmtId="11" fontId="3" fillId="0" borderId="7" xfId="0" applyNumberFormat="1" applyFont="1" applyBorder="1" applyAlignment="1"/>
    <xf numFmtId="11" fontId="3" fillId="0" borderId="8" xfId="0" applyNumberFormat="1" applyFont="1" applyBorder="1" applyAlignment="1"/>
    <xf numFmtId="0" fontId="20" fillId="9" borderId="2" xfId="0" applyFont="1" applyFill="1" applyBorder="1" applyAlignment="1">
      <alignment horizontal="left" vertical="center" wrapText="1"/>
    </xf>
    <xf numFmtId="0" fontId="16" fillId="5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0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3" fillId="0" borderId="0" xfId="0" applyFont="1"/>
    <xf numFmtId="49" fontId="1" fillId="9" borderId="2" xfId="0" applyNumberFormat="1" applyFont="1" applyFill="1" applyBorder="1" applyAlignment="1">
      <alignment horizontal="left" vertical="center" wrapText="1"/>
    </xf>
    <xf numFmtId="49" fontId="1" fillId="9" borderId="15" xfId="0" applyNumberFormat="1" applyFont="1" applyFill="1" applyBorder="1" applyAlignment="1">
      <alignment vertical="center"/>
    </xf>
    <xf numFmtId="0" fontId="24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5" xfId="0" applyFont="1" applyBorder="1"/>
    <xf numFmtId="0" fontId="25" fillId="12" borderId="15" xfId="0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horizontal="left" vertical="center" wrapText="1"/>
    </xf>
    <xf numFmtId="0" fontId="3" fillId="0" borderId="9" xfId="0" applyFont="1" applyBorder="1"/>
    <xf numFmtId="11" fontId="3" fillId="0" borderId="0" xfId="0" applyNumberFormat="1" applyFont="1" applyAlignment="1"/>
    <xf numFmtId="49" fontId="1" fillId="9" borderId="0" xfId="0" applyNumberFormat="1" applyFont="1" applyFill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49" fontId="1" fillId="9" borderId="0" xfId="0" applyNumberFormat="1" applyFont="1" applyFill="1" applyAlignment="1">
      <alignment horizontal="left" vertical="center" wrapText="1"/>
    </xf>
    <xf numFmtId="0" fontId="16" fillId="5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2" fillId="9" borderId="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11" fontId="0" fillId="0" borderId="0" xfId="0" applyNumberFormat="1" applyFont="1" applyAlignment="1">
      <alignment horizontal="left" vertical="center"/>
    </xf>
    <xf numFmtId="11" fontId="0" fillId="2" borderId="0" xfId="0" applyNumberFormat="1" applyFont="1" applyFill="1" applyAlignment="1">
      <alignment horizontal="left" vertical="center"/>
    </xf>
    <xf numFmtId="1" fontId="0" fillId="2" borderId="0" xfId="0" applyNumberFormat="1" applyFont="1" applyFill="1" applyAlignment="1">
      <alignment horizontal="left" vertical="center"/>
    </xf>
    <xf numFmtId="1" fontId="0" fillId="0" borderId="0" xfId="0" applyNumberFormat="1" applyFont="1" applyAlignment="1">
      <alignment horizontal="left" vertical="center"/>
    </xf>
    <xf numFmtId="164" fontId="0" fillId="0" borderId="0" xfId="0" applyNumberFormat="1" applyFont="1" applyAlignment="1">
      <alignment horizontal="left" vertical="center"/>
    </xf>
    <xf numFmtId="11" fontId="0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49" fontId="2" fillId="9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9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2" fillId="9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9" borderId="0" xfId="0" applyNumberFormat="1" applyFont="1" applyFill="1" applyAlignment="1">
      <alignment horizontal="left" vertical="center" wrapText="1"/>
    </xf>
    <xf numFmtId="49" fontId="2" fillId="9" borderId="0" xfId="0" applyNumberFormat="1" applyFont="1" applyFill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49" fontId="2" fillId="9" borderId="4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9" fontId="2" fillId="9" borderId="4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14" borderId="5" xfId="0" applyFont="1" applyFill="1" applyBorder="1" applyAlignment="1">
      <alignment horizontal="left" vertical="center" wrapText="1"/>
    </xf>
    <xf numFmtId="0" fontId="28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8" fillId="5" borderId="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6" fillId="0" borderId="7" xfId="0" applyFont="1" applyBorder="1" applyAlignment="1">
      <alignment wrapText="1"/>
    </xf>
    <xf numFmtId="0" fontId="28" fillId="5" borderId="15" xfId="0" applyFont="1" applyFill="1" applyBorder="1" applyAlignment="1">
      <alignment horizontal="left" vertical="center" wrapText="1"/>
    </xf>
    <xf numFmtId="0" fontId="16" fillId="5" borderId="9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horizontal="center" wrapText="1"/>
    </xf>
    <xf numFmtId="0" fontId="3" fillId="0" borderId="0" xfId="0" applyFont="1"/>
    <xf numFmtId="49" fontId="24" fillId="9" borderId="4" xfId="0" applyNumberFormat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/>
    </xf>
    <xf numFmtId="0" fontId="1" fillId="14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left" vertical="center" wrapText="1"/>
    </xf>
    <xf numFmtId="49" fontId="3" fillId="9" borderId="2" xfId="0" applyNumberFormat="1" applyFont="1" applyFill="1" applyBorder="1" applyAlignment="1">
      <alignment horizontal="left" vertical="center" wrapText="1"/>
    </xf>
    <xf numFmtId="0" fontId="3" fillId="0" borderId="4" xfId="0" applyFont="1" applyBorder="1"/>
    <xf numFmtId="0" fontId="3" fillId="0" borderId="0" xfId="0" applyFont="1"/>
    <xf numFmtId="0" fontId="1" fillId="0" borderId="0" xfId="0" applyFont="1" applyAlignment="1">
      <alignment horizontal="left" vertical="center" wrapText="1"/>
    </xf>
    <xf numFmtId="0" fontId="1" fillId="14" borderId="4" xfId="0" applyFont="1" applyFill="1" applyBorder="1" applyAlignment="1">
      <alignment horizontal="left" vertical="center" wrapText="1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49" fontId="1" fillId="9" borderId="0" xfId="0" applyNumberFormat="1" applyFont="1" applyFill="1" applyAlignment="1">
      <alignment horizontal="left" vertical="center" wrapText="1"/>
    </xf>
    <xf numFmtId="0" fontId="1" fillId="0" borderId="0" xfId="0" applyFont="1" applyBorder="1"/>
    <xf numFmtId="0" fontId="1" fillId="11" borderId="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" fillId="14" borderId="5" xfId="0" applyFont="1" applyFill="1" applyBorder="1" applyAlignment="1">
      <alignment horizontal="center" vertical="center" wrapText="1"/>
    </xf>
    <xf numFmtId="0" fontId="1" fillId="14" borderId="8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9" borderId="10" xfId="0" applyNumberFormat="1" applyFont="1" applyFill="1" applyBorder="1" applyAlignment="1">
      <alignment horizontal="left" vertical="center"/>
    </xf>
    <xf numFmtId="0" fontId="1" fillId="0" borderId="20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/>
    <xf numFmtId="0" fontId="1" fillId="0" borderId="5" xfId="0" applyFont="1" applyBorder="1" applyAlignment="1">
      <alignment horizontal="center"/>
    </xf>
    <xf numFmtId="0" fontId="1" fillId="0" borderId="9" xfId="0" applyFont="1" applyBorder="1"/>
    <xf numFmtId="49" fontId="2" fillId="9" borderId="7" xfId="0" applyNumberFormat="1" applyFont="1" applyFill="1" applyBorder="1" applyAlignment="1">
      <alignment horizontal="left" vertical="center" wrapText="1"/>
    </xf>
    <xf numFmtId="0" fontId="2" fillId="14" borderId="8" xfId="0" applyFont="1" applyFill="1" applyBorder="1" applyAlignment="1">
      <alignment horizontal="left" vertical="center" wrapText="1"/>
    </xf>
    <xf numFmtId="0" fontId="1" fillId="5" borderId="10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49" fontId="15" fillId="9" borderId="15" xfId="0" applyNumberFormat="1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6" fillId="5" borderId="3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11" fontId="1" fillId="5" borderId="5" xfId="0" applyNumberFormat="1" applyFont="1" applyFill="1" applyBorder="1" applyAlignment="1">
      <alignment horizontal="left" vertical="center" wrapText="1"/>
    </xf>
    <xf numFmtId="0" fontId="5" fillId="0" borderId="8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8" fillId="0" borderId="15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wrapText="1"/>
    </xf>
    <xf numFmtId="0" fontId="1" fillId="0" borderId="5" xfId="0" applyFont="1" applyBorder="1" applyAlignment="1">
      <alignment horizontal="left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left" vertical="center" wrapText="1"/>
    </xf>
    <xf numFmtId="0" fontId="12" fillId="12" borderId="15" xfId="0" applyFont="1" applyFill="1" applyBorder="1" applyAlignment="1">
      <alignment horizontal="center" vertical="center" wrapText="1"/>
    </xf>
    <xf numFmtId="0" fontId="12" fillId="11" borderId="5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 wrapText="1"/>
    </xf>
    <xf numFmtId="11" fontId="18" fillId="0" borderId="4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2" fillId="0" borderId="5" xfId="0" applyFont="1" applyBorder="1" applyAlignment="1">
      <alignment horizontal="center" wrapText="1"/>
    </xf>
    <xf numFmtId="11" fontId="3" fillId="0" borderId="0" xfId="0" applyNumberFormat="1" applyFont="1" applyBorder="1" applyAlignment="1">
      <alignment wrapText="1"/>
    </xf>
    <xf numFmtId="11" fontId="1" fillId="0" borderId="5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19" fillId="0" borderId="0" xfId="0" applyFont="1" applyBorder="1" applyAlignment="1">
      <alignment wrapText="1"/>
    </xf>
    <xf numFmtId="11" fontId="1" fillId="0" borderId="5" xfId="0" applyNumberFormat="1" applyFont="1" applyBorder="1" applyAlignment="1">
      <alignment wrapText="1"/>
    </xf>
    <xf numFmtId="11" fontId="1" fillId="0" borderId="0" xfId="0" applyNumberFormat="1" applyFont="1" applyBorder="1" applyAlignment="1">
      <alignment wrapText="1"/>
    </xf>
    <xf numFmtId="0" fontId="19" fillId="0" borderId="5" xfId="0" applyFont="1" applyBorder="1" applyAlignment="1">
      <alignment vertical="center" wrapText="1"/>
    </xf>
    <xf numFmtId="0" fontId="1" fillId="0" borderId="5" xfId="0" applyFont="1" applyBorder="1" applyAlignment="1">
      <alignment wrapText="1"/>
    </xf>
    <xf numFmtId="49" fontId="12" fillId="9" borderId="4" xfId="0" applyNumberFormat="1" applyFont="1" applyFill="1" applyBorder="1" applyAlignment="1">
      <alignment horizontal="left" vertical="center" wrapText="1"/>
    </xf>
    <xf numFmtId="49" fontId="18" fillId="9" borderId="4" xfId="0" applyNumberFormat="1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Fill="1" applyAlignment="1">
      <alignment horizontal="left" vertical="center" wrapText="1"/>
    </xf>
    <xf numFmtId="0" fontId="1" fillId="12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11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24" fillId="0" borderId="4" xfId="0" applyFont="1" applyBorder="1" applyAlignment="1">
      <alignment horizontal="left" vertical="center" wrapText="1"/>
    </xf>
    <xf numFmtId="0" fontId="26" fillId="0" borderId="0" xfId="0" applyFont="1" applyBorder="1"/>
    <xf numFmtId="0" fontId="26" fillId="0" borderId="0" xfId="0" applyFont="1"/>
    <xf numFmtId="0" fontId="1" fillId="0" borderId="8" xfId="0" applyFont="1" applyBorder="1" applyAlignment="1">
      <alignment horizontal="center" wrapText="1"/>
    </xf>
    <xf numFmtId="0" fontId="1" fillId="14" borderId="0" xfId="0" applyFont="1" applyFill="1" applyAlignment="1">
      <alignment horizontal="center" vertical="center" wrapText="1"/>
    </xf>
    <xf numFmtId="0" fontId="25" fillId="12" borderId="5" xfId="0" applyFont="1" applyFill="1" applyBorder="1" applyAlignment="1">
      <alignment horizontal="center" vertical="center" wrapText="1"/>
    </xf>
    <xf numFmtId="11" fontId="1" fillId="0" borderId="0" xfId="0" applyNumberFormat="1" applyFont="1" applyBorder="1" applyAlignment="1">
      <alignment horizontal="left" wrapText="1"/>
    </xf>
    <xf numFmtId="0" fontId="16" fillId="5" borderId="1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4" fillId="14" borderId="9" xfId="0" applyFont="1" applyFill="1" applyBorder="1" applyAlignment="1">
      <alignment horizontal="left" vertical="center" wrapText="1"/>
    </xf>
    <xf numFmtId="0" fontId="24" fillId="0" borderId="20" xfId="0" applyFont="1" applyBorder="1" applyAlignment="1">
      <alignment horizontal="center" vertical="center" wrapText="1"/>
    </xf>
    <xf numFmtId="0" fontId="26" fillId="0" borderId="20" xfId="0" applyFont="1" applyBorder="1" applyAlignment="1">
      <alignment wrapText="1"/>
    </xf>
    <xf numFmtId="0" fontId="25" fillId="12" borderId="3" xfId="0" applyFont="1" applyFill="1" applyBorder="1" applyAlignment="1">
      <alignment horizontal="center" vertical="center" wrapText="1"/>
    </xf>
    <xf numFmtId="0" fontId="24" fillId="11" borderId="3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14" borderId="0" xfId="0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14" borderId="0" xfId="0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14" borderId="0" xfId="0" applyFont="1" applyFill="1" applyAlignment="1">
      <alignment horizontal="center" vertical="center" wrapText="1"/>
    </xf>
    <xf numFmtId="0" fontId="24" fillId="0" borderId="9" xfId="0" applyFont="1" applyBorder="1" applyAlignment="1">
      <alignment horizontal="left" vertical="center" wrapText="1"/>
    </xf>
    <xf numFmtId="49" fontId="24" fillId="9" borderId="9" xfId="0" applyNumberFormat="1" applyFont="1" applyFill="1" applyBorder="1" applyAlignment="1">
      <alignment horizontal="left" vertical="center" wrapText="1"/>
    </xf>
    <xf numFmtId="49" fontId="1" fillId="9" borderId="15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24" fillId="0" borderId="15" xfId="0" applyFont="1" applyFill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11" fontId="26" fillId="0" borderId="0" xfId="0" applyNumberFormat="1" applyFont="1" applyAlignment="1"/>
    <xf numFmtId="0" fontId="25" fillId="12" borderId="10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25" fillId="11" borderId="15" xfId="0" applyFont="1" applyFill="1" applyBorder="1" applyAlignment="1">
      <alignment horizontal="center" vertical="center" wrapText="1"/>
    </xf>
    <xf numFmtId="0" fontId="24" fillId="0" borderId="0" xfId="0" applyFont="1" applyBorder="1"/>
    <xf numFmtId="0" fontId="24" fillId="11" borderId="5" xfId="0" applyFont="1" applyFill="1" applyBorder="1" applyAlignment="1">
      <alignment horizontal="center" vertical="center"/>
    </xf>
    <xf numFmtId="0" fontId="24" fillId="0" borderId="5" xfId="0" applyFont="1" applyBorder="1"/>
    <xf numFmtId="0" fontId="34" fillId="0" borderId="0" xfId="0" applyFont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0" fontId="36" fillId="0" borderId="15" xfId="0" applyFont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7" fillId="0" borderId="0" xfId="0" applyFont="1"/>
    <xf numFmtId="49" fontId="24" fillId="9" borderId="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24" fillId="9" borderId="2" xfId="0" applyNumberFormat="1" applyFont="1" applyFill="1" applyBorder="1" applyAlignment="1">
      <alignment horizontal="left" vertical="center"/>
    </xf>
    <xf numFmtId="0" fontId="24" fillId="0" borderId="9" xfId="0" applyFont="1" applyBorder="1" applyAlignment="1">
      <alignment horizontal="left" vertical="center"/>
    </xf>
    <xf numFmtId="0" fontId="24" fillId="14" borderId="3" xfId="0" applyFont="1" applyFill="1" applyBorder="1" applyAlignment="1">
      <alignment horizontal="left" vertical="center" wrapText="1"/>
    </xf>
    <xf numFmtId="0" fontId="34" fillId="0" borderId="20" xfId="0" applyFont="1" applyBorder="1" applyAlignment="1">
      <alignment wrapText="1"/>
    </xf>
    <xf numFmtId="0" fontId="25" fillId="11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9" borderId="9" xfId="0" applyNumberFormat="1" applyFont="1" applyFill="1" applyBorder="1" applyAlignment="1">
      <alignment horizontal="center" vertical="center" wrapText="1"/>
    </xf>
    <xf numFmtId="0" fontId="4" fillId="14" borderId="15" xfId="0" applyFont="1" applyFill="1" applyBorder="1" applyAlignment="1">
      <alignment horizontal="center" vertical="center" wrapText="1"/>
    </xf>
    <xf numFmtId="49" fontId="1" fillId="9" borderId="15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14" borderId="15" xfId="0" applyFont="1" applyFill="1" applyBorder="1" applyAlignment="1">
      <alignment horizontal="center" vertical="center" wrapText="1"/>
    </xf>
    <xf numFmtId="49" fontId="1" fillId="9" borderId="15" xfId="0" applyNumberFormat="1" applyFont="1" applyFill="1" applyBorder="1" applyAlignment="1">
      <alignment horizontal="center" vertical="center"/>
    </xf>
    <xf numFmtId="11" fontId="1" fillId="14" borderId="15" xfId="0" applyNumberFormat="1" applyFont="1" applyFill="1" applyBorder="1" applyAlignment="1">
      <alignment horizontal="center" vertical="center" wrapText="1"/>
    </xf>
    <xf numFmtId="49" fontId="1" fillId="9" borderId="4" xfId="0" applyNumberFormat="1" applyFont="1" applyFill="1" applyBorder="1" applyAlignment="1">
      <alignment horizontal="center" vertical="center" wrapText="1"/>
    </xf>
    <xf numFmtId="49" fontId="1" fillId="9" borderId="10" xfId="0" applyNumberFormat="1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49" fontId="1" fillId="9" borderId="10" xfId="0" applyNumberFormat="1" applyFont="1" applyFill="1" applyBorder="1" applyAlignment="1">
      <alignment horizontal="center" vertical="center"/>
    </xf>
    <xf numFmtId="49" fontId="24" fillId="9" borderId="15" xfId="0" applyNumberFormat="1" applyFont="1" applyFill="1" applyBorder="1" applyAlignment="1">
      <alignment horizontal="center" vertical="center"/>
    </xf>
    <xf numFmtId="0" fontId="24" fillId="14" borderId="15" xfId="0" applyFont="1" applyFill="1" applyBorder="1" applyAlignment="1">
      <alignment horizontal="center" vertical="center" wrapText="1"/>
    </xf>
    <xf numFmtId="49" fontId="24" fillId="9" borderId="15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6" fillId="0" borderId="15" xfId="0" applyFont="1" applyBorder="1" applyAlignment="1">
      <alignment wrapText="1"/>
    </xf>
    <xf numFmtId="11" fontId="26" fillId="0" borderId="15" xfId="0" applyNumberFormat="1" applyFont="1" applyBorder="1" applyAlignment="1"/>
    <xf numFmtId="49" fontId="9" fillId="9" borderId="15" xfId="0" applyNumberFormat="1" applyFont="1" applyFill="1" applyBorder="1" applyAlignment="1">
      <alignment horizontal="center" vertical="center" wrapText="1"/>
    </xf>
    <xf numFmtId="49" fontId="4" fillId="9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5" fillId="12" borderId="9" xfId="0" applyFont="1" applyFill="1" applyBorder="1" applyAlignment="1">
      <alignment horizontal="center" vertical="center" wrapText="1"/>
    </xf>
    <xf numFmtId="11" fontId="3" fillId="0" borderId="10" xfId="0" applyNumberFormat="1" applyFont="1" applyBorder="1" applyAlignment="1"/>
    <xf numFmtId="1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9" fillId="14" borderId="15" xfId="0" applyFont="1" applyFill="1" applyBorder="1" applyAlignment="1">
      <alignment horizontal="center" vertical="center" wrapText="1"/>
    </xf>
    <xf numFmtId="0" fontId="12" fillId="0" borderId="15" xfId="0" applyFont="1" applyBorder="1"/>
    <xf numFmtId="11" fontId="3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1" fillId="5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11" fontId="3" fillId="0" borderId="15" xfId="0" applyNumberFormat="1" applyFont="1" applyBorder="1" applyAlignment="1">
      <alignment wrapText="1"/>
    </xf>
    <xf numFmtId="0" fontId="4" fillId="21" borderId="1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/>
    <xf numFmtId="11" fontId="3" fillId="0" borderId="15" xfId="0" applyNumberFormat="1" applyFont="1" applyBorder="1" applyAlignment="1"/>
    <xf numFmtId="0" fontId="25" fillId="0" borderId="15" xfId="0" applyFont="1" applyBorder="1" applyAlignment="1">
      <alignment vertical="center" wrapText="1"/>
    </xf>
    <xf numFmtId="0" fontId="26" fillId="0" borderId="15" xfId="0" applyFont="1" applyBorder="1"/>
    <xf numFmtId="0" fontId="24" fillId="11" borderId="15" xfId="0" applyFont="1" applyFill="1" applyBorder="1" applyAlignment="1">
      <alignment horizontal="center" vertical="center"/>
    </xf>
    <xf numFmtId="49" fontId="24" fillId="9" borderId="10" xfId="0" applyNumberFormat="1" applyFont="1" applyFill="1" applyBorder="1" applyAlignment="1">
      <alignment horizontal="center" vertical="center" wrapText="1"/>
    </xf>
    <xf numFmtId="0" fontId="24" fillId="14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wrapText="1"/>
    </xf>
    <xf numFmtId="0" fontId="25" fillId="11" borderId="10" xfId="0" applyFont="1" applyFill="1" applyBorder="1" applyAlignment="1">
      <alignment horizontal="center" vertical="center" wrapText="1"/>
    </xf>
    <xf numFmtId="0" fontId="35" fillId="5" borderId="15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left" vertical="center" wrapText="1"/>
    </xf>
    <xf numFmtId="11" fontId="26" fillId="0" borderId="15" xfId="0" applyNumberFormat="1" applyFont="1" applyBorder="1" applyAlignment="1">
      <alignment wrapText="1"/>
    </xf>
    <xf numFmtId="0" fontId="26" fillId="0" borderId="15" xfId="0" applyFont="1" applyBorder="1" applyAlignment="1">
      <alignment wrapText="1"/>
    </xf>
    <xf numFmtId="0" fontId="24" fillId="14" borderId="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11" fontId="1" fillId="0" borderId="10" xfId="0" applyNumberFormat="1" applyFont="1" applyBorder="1" applyAlignment="1">
      <alignment horizontal="center"/>
    </xf>
    <xf numFmtId="0" fontId="1" fillId="12" borderId="10" xfId="0" applyFont="1" applyFill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9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1" fontId="3" fillId="0" borderId="0" xfId="0" applyNumberFormat="1" applyFont="1" applyBorder="1" applyAlignment="1">
      <alignment horizontal="center"/>
    </xf>
    <xf numFmtId="11" fontId="3" fillId="0" borderId="5" xfId="0" applyNumberFormat="1" applyFont="1" applyBorder="1" applyAlignment="1">
      <alignment horizontal="center"/>
    </xf>
    <xf numFmtId="11" fontId="3" fillId="0" borderId="0" xfId="0" applyNumberFormat="1" applyFont="1" applyAlignment="1">
      <alignment horizontal="center"/>
    </xf>
    <xf numFmtId="11" fontId="1" fillId="0" borderId="0" xfId="0" applyNumberFormat="1" applyFont="1" applyBorder="1" applyAlignment="1">
      <alignment horizontal="center"/>
    </xf>
    <xf numFmtId="11" fontId="1" fillId="0" borderId="5" xfId="0" applyNumberFormat="1" applyFont="1" applyBorder="1" applyAlignment="1">
      <alignment horizontal="center"/>
    </xf>
    <xf numFmtId="0" fontId="16" fillId="5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9" borderId="0" xfId="0" applyFill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wrapText="1"/>
    </xf>
    <xf numFmtId="0" fontId="0" fillId="0" borderId="0" xfId="0" applyFont="1" applyBorder="1"/>
    <xf numFmtId="49" fontId="24" fillId="9" borderId="9" xfId="0" applyNumberFormat="1" applyFont="1" applyFill="1" applyBorder="1" applyAlignment="1">
      <alignment horizontal="center" vertical="center" wrapText="1"/>
    </xf>
    <xf numFmtId="0" fontId="26" fillId="0" borderId="9" xfId="0" applyFont="1" applyBorder="1"/>
    <xf numFmtId="49" fontId="15" fillId="9" borderId="9" xfId="0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wrapText="1"/>
    </xf>
    <xf numFmtId="49" fontId="4" fillId="9" borderId="1" xfId="0" applyNumberFormat="1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2" fillId="0" borderId="0" xfId="0" applyFont="1" applyBorder="1"/>
    <xf numFmtId="49" fontId="9" fillId="19" borderId="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0" fillId="9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9" fillId="9" borderId="4" xfId="0" applyNumberFormat="1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1" fontId="32" fillId="0" borderId="15" xfId="0" applyNumberFormat="1" applyFont="1" applyBorder="1" applyAlignment="1">
      <alignment horizontal="center" vertical="center"/>
    </xf>
    <xf numFmtId="11" fontId="32" fillId="0" borderId="15" xfId="0" applyNumberFormat="1" applyFont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wrapText="1"/>
    </xf>
    <xf numFmtId="0" fontId="4" fillId="9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1" fontId="2" fillId="0" borderId="15" xfId="0" applyNumberFormat="1" applyFont="1" applyBorder="1" applyAlignment="1">
      <alignment horizontal="center" vertical="center"/>
    </xf>
    <xf numFmtId="11" fontId="3" fillId="0" borderId="0" xfId="0" applyNumberFormat="1" applyFont="1" applyAlignment="1">
      <alignment horizontal="left" vertical="center"/>
    </xf>
    <xf numFmtId="11" fontId="3" fillId="2" borderId="0" xfId="0" applyNumberFormat="1" applyFont="1" applyFill="1" applyAlignment="1">
      <alignment horizontal="left" vertical="center"/>
    </xf>
    <xf numFmtId="1" fontId="3" fillId="2" borderId="0" xfId="0" applyNumberFormat="1" applyFont="1" applyFill="1" applyAlignment="1">
      <alignment horizontal="left" vertical="center"/>
    </xf>
    <xf numFmtId="1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1" fontId="3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center" wrapText="1"/>
    </xf>
    <xf numFmtId="49" fontId="1" fillId="9" borderId="0" xfId="0" applyNumberFormat="1" applyFont="1" applyFill="1" applyAlignment="1">
      <alignment horizontal="center" vertical="center"/>
    </xf>
    <xf numFmtId="49" fontId="4" fillId="9" borderId="15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9" borderId="4" xfId="0" applyNumberFormat="1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0" fontId="12" fillId="0" borderId="0" xfId="0" applyFont="1"/>
    <xf numFmtId="0" fontId="4" fillId="12" borderId="5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/>
    <xf numFmtId="0" fontId="8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12" borderId="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/>
    </xf>
    <xf numFmtId="0" fontId="4" fillId="5" borderId="15" xfId="0" applyFont="1" applyFill="1" applyBorder="1" applyAlignment="1">
      <alignment horizontal="center" vertical="center" wrapText="1"/>
    </xf>
    <xf numFmtId="49" fontId="1" fillId="9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14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9" fillId="9" borderId="0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4" fillId="12" borderId="5" xfId="0" applyFont="1" applyFill="1" applyBorder="1" applyAlignment="1">
      <alignment horizontal="center" vertical="center" wrapText="1"/>
    </xf>
    <xf numFmtId="49" fontId="9" fillId="9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 wrapText="1"/>
    </xf>
    <xf numFmtId="0" fontId="4" fillId="14" borderId="9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9" fillId="9" borderId="15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14" borderId="15" xfId="0" applyFont="1" applyFill="1" applyBorder="1" applyAlignment="1">
      <alignment wrapText="1"/>
    </xf>
    <xf numFmtId="0" fontId="43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Border="1" applyAlignment="1">
      <alignment horizontal="center" wrapText="1"/>
    </xf>
    <xf numFmtId="0" fontId="42" fillId="0" borderId="15" xfId="0" applyFont="1" applyBorder="1" applyAlignment="1">
      <alignment horizontal="center" vertical="center"/>
    </xf>
    <xf numFmtId="0" fontId="9" fillId="22" borderId="15" xfId="0" applyFont="1" applyFill="1" applyBorder="1" applyAlignment="1">
      <alignment horizontal="center" vertical="center" wrapText="1"/>
    </xf>
    <xf numFmtId="0" fontId="9" fillId="22" borderId="0" xfId="0" applyFont="1" applyFill="1" applyBorder="1" applyAlignment="1">
      <alignment horizontal="center" vertical="center" wrapText="1"/>
    </xf>
    <xf numFmtId="0" fontId="4" fillId="22" borderId="15" xfId="0" applyFont="1" applyFill="1" applyBorder="1" applyAlignment="1">
      <alignment horizontal="center" vertical="center" wrapText="1"/>
    </xf>
    <xf numFmtId="0" fontId="4" fillId="22" borderId="0" xfId="0" applyFont="1" applyFill="1" applyBorder="1" applyAlignment="1">
      <alignment horizontal="center" vertical="center" wrapText="1"/>
    </xf>
    <xf numFmtId="0" fontId="4" fillId="22" borderId="4" xfId="0" applyFont="1" applyFill="1" applyBorder="1" applyAlignment="1">
      <alignment vertical="center" wrapText="1"/>
    </xf>
    <xf numFmtId="0" fontId="4" fillId="22" borderId="5" xfId="0" applyFont="1" applyFill="1" applyBorder="1" applyAlignment="1">
      <alignment horizontal="center" vertical="center" wrapText="1"/>
    </xf>
    <xf numFmtId="0" fontId="6" fillId="22" borderId="15" xfId="0" applyFont="1" applyFill="1" applyBorder="1" applyAlignment="1">
      <alignment wrapText="1"/>
    </xf>
    <xf numFmtId="0" fontId="6" fillId="22" borderId="0" xfId="0" applyFont="1" applyFill="1" applyAlignment="1">
      <alignment wrapText="1"/>
    </xf>
    <xf numFmtId="49" fontId="1" fillId="22" borderId="5" xfId="0" applyNumberFormat="1" applyFont="1" applyFill="1" applyBorder="1" applyAlignment="1">
      <alignment horizontal="center" vertical="center" wrapText="1"/>
    </xf>
    <xf numFmtId="0" fontId="1" fillId="22" borderId="0" xfId="0" applyFont="1" applyFill="1" applyAlignment="1">
      <alignment horizontal="center" vertical="center" wrapText="1"/>
    </xf>
    <xf numFmtId="0" fontId="1" fillId="22" borderId="4" xfId="0" applyFont="1" applyFill="1" applyBorder="1" applyAlignment="1">
      <alignment horizontal="center" vertical="center" wrapText="1"/>
    </xf>
    <xf numFmtId="0" fontId="3" fillId="22" borderId="0" xfId="0" applyFont="1" applyFill="1" applyBorder="1" applyAlignment="1">
      <alignment horizontal="center"/>
    </xf>
    <xf numFmtId="0" fontId="3" fillId="22" borderId="15" xfId="0" applyFont="1" applyFill="1" applyBorder="1" applyAlignment="1">
      <alignment horizontal="center"/>
    </xf>
    <xf numFmtId="0" fontId="3" fillId="22" borderId="0" xfId="0" applyFont="1" applyFill="1" applyAlignment="1">
      <alignment horizontal="center"/>
    </xf>
    <xf numFmtId="49" fontId="1" fillId="22" borderId="15" xfId="0" applyNumberFormat="1" applyFont="1" applyFill="1" applyBorder="1" applyAlignment="1">
      <alignment horizontal="center" vertical="center" wrapText="1"/>
    </xf>
    <xf numFmtId="0" fontId="1" fillId="22" borderId="15" xfId="0" applyFont="1" applyFill="1" applyBorder="1" applyAlignment="1">
      <alignment horizontal="center" vertical="center" wrapText="1"/>
    </xf>
    <xf numFmtId="0" fontId="3" fillId="22" borderId="15" xfId="0" applyFont="1" applyFill="1" applyBorder="1" applyAlignment="1">
      <alignment vertical="center"/>
    </xf>
    <xf numFmtId="0" fontId="3" fillId="22" borderId="0" xfId="0" applyFont="1" applyFill="1" applyAlignment="1">
      <alignment vertical="center"/>
    </xf>
    <xf numFmtId="49" fontId="1" fillId="22" borderId="15" xfId="0" applyNumberFormat="1" applyFont="1" applyFill="1" applyBorder="1" applyAlignment="1">
      <alignment horizontal="center" vertical="center"/>
    </xf>
    <xf numFmtId="0" fontId="1" fillId="22" borderId="15" xfId="0" applyFont="1" applyFill="1" applyBorder="1" applyAlignment="1">
      <alignment horizontal="center" vertical="center"/>
    </xf>
    <xf numFmtId="0" fontId="4" fillId="22" borderId="15" xfId="0" applyFont="1" applyFill="1" applyBorder="1" applyAlignment="1">
      <alignment vertical="center" wrapText="1"/>
    </xf>
    <xf numFmtId="0" fontId="32" fillId="22" borderId="15" xfId="0" applyFont="1" applyFill="1" applyBorder="1" applyAlignment="1">
      <alignment horizontal="center" vertical="center" wrapText="1"/>
    </xf>
    <xf numFmtId="0" fontId="1" fillId="22" borderId="0" xfId="0" applyFont="1" applyFill="1" applyBorder="1" applyAlignment="1">
      <alignment horizontal="center" vertical="center" wrapText="1"/>
    </xf>
    <xf numFmtId="0" fontId="4" fillId="22" borderId="0" xfId="0" applyFont="1" applyFill="1" applyBorder="1" applyAlignment="1">
      <alignment vertical="center" wrapText="1"/>
    </xf>
    <xf numFmtId="49" fontId="9" fillId="22" borderId="15" xfId="0" applyNumberFormat="1" applyFont="1" applyFill="1" applyBorder="1" applyAlignment="1">
      <alignment horizontal="center" vertical="center"/>
    </xf>
    <xf numFmtId="0" fontId="9" fillId="22" borderId="4" xfId="0" applyFont="1" applyFill="1" applyBorder="1" applyAlignment="1">
      <alignment horizontal="center" vertical="center"/>
    </xf>
    <xf numFmtId="0" fontId="2" fillId="22" borderId="15" xfId="0" applyFont="1" applyFill="1" applyBorder="1" applyAlignment="1">
      <alignment horizontal="center" vertical="center" wrapText="1"/>
    </xf>
    <xf numFmtId="0" fontId="3" fillId="22" borderId="0" xfId="0" applyFont="1" applyFill="1" applyAlignment="1">
      <alignment horizontal="center" vertical="center"/>
    </xf>
    <xf numFmtId="49" fontId="9" fillId="22" borderId="15" xfId="0" applyNumberFormat="1" applyFont="1" applyFill="1" applyBorder="1" applyAlignment="1">
      <alignment horizontal="center" vertical="center" wrapText="1"/>
    </xf>
    <xf numFmtId="0" fontId="9" fillId="22" borderId="4" xfId="0" applyFont="1" applyFill="1" applyBorder="1" applyAlignment="1">
      <alignment horizontal="center" vertical="center" wrapText="1"/>
    </xf>
    <xf numFmtId="0" fontId="1" fillId="22" borderId="0" xfId="0" applyFont="1" applyFill="1" applyAlignment="1">
      <alignment horizontal="center" vertical="center"/>
    </xf>
    <xf numFmtId="0" fontId="1" fillId="14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5" xfId="0" applyBorder="1"/>
    <xf numFmtId="11" fontId="3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11" fontId="3" fillId="0" borderId="15" xfId="0" applyNumberFormat="1" applyFont="1" applyBorder="1" applyAlignment="1">
      <alignment horizontal="left" vertical="center"/>
    </xf>
    <xf numFmtId="0" fontId="26" fillId="0" borderId="15" xfId="0" applyFont="1" applyBorder="1" applyAlignment="1">
      <alignment vertical="center"/>
    </xf>
    <xf numFmtId="11" fontId="1" fillId="14" borderId="9" xfId="0" applyNumberFormat="1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49" fontId="44" fillId="9" borderId="0" xfId="0" applyNumberFormat="1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49" fontId="24" fillId="9" borderId="9" xfId="0" applyNumberFormat="1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34" fillId="0" borderId="9" xfId="0" applyFont="1" applyBorder="1" applyAlignment="1">
      <alignment wrapText="1"/>
    </xf>
    <xf numFmtId="49" fontId="24" fillId="9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45" fillId="23" borderId="15" xfId="1" applyBorder="1" applyAlignment="1">
      <alignment horizontal="center" vertical="center" wrapText="1"/>
    </xf>
    <xf numFmtId="0" fontId="7" fillId="23" borderId="15" xfId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wrapText="1"/>
    </xf>
    <xf numFmtId="0" fontId="32" fillId="0" borderId="15" xfId="0" applyFont="1" applyFill="1" applyBorder="1" applyAlignment="1">
      <alignment horizontal="center" wrapText="1"/>
    </xf>
    <xf numFmtId="0" fontId="32" fillId="0" borderId="5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12" fillId="9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14" borderId="15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1" borderId="15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/>
    </xf>
    <xf numFmtId="0" fontId="4" fillId="1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7" fillId="9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1" fontId="26" fillId="5" borderId="9" xfId="0" applyNumberFormat="1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11" fontId="26" fillId="0" borderId="9" xfId="0" applyNumberFormat="1" applyFont="1" applyBorder="1" applyAlignment="1">
      <alignment wrapText="1"/>
    </xf>
    <xf numFmtId="0" fontId="34" fillId="12" borderId="9" xfId="0" applyFont="1" applyFill="1" applyBorder="1" applyAlignment="1">
      <alignment horizontal="center" vertical="center" wrapText="1"/>
    </xf>
    <xf numFmtId="0" fontId="34" fillId="11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9" fillId="0" borderId="0" xfId="2" applyFont="1" applyAlignment="1">
      <alignment horizontal="center" vertical="center"/>
    </xf>
    <xf numFmtId="49" fontId="44" fillId="9" borderId="15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6" fillId="0" borderId="15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15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4" fillId="0" borderId="15" xfId="0" applyFont="1" applyFill="1" applyBorder="1" applyAlignment="1">
      <alignment wrapText="1"/>
    </xf>
    <xf numFmtId="0" fontId="3" fillId="0" borderId="0" xfId="0" applyFont="1" applyFill="1" applyBorder="1"/>
    <xf numFmtId="0" fontId="34" fillId="0" borderId="0" xfId="0" applyFont="1" applyFill="1" applyBorder="1" applyAlignment="1">
      <alignment wrapText="1"/>
    </xf>
    <xf numFmtId="0" fontId="0" fillId="0" borderId="15" xfId="0" applyFill="1" applyBorder="1"/>
    <xf numFmtId="0" fontId="0" fillId="0" borderId="0" xfId="0" applyFill="1"/>
    <xf numFmtId="0" fontId="3" fillId="0" borderId="15" xfId="0" applyFont="1" applyFill="1" applyBorder="1"/>
    <xf numFmtId="0" fontId="3" fillId="0" borderId="0" xfId="0" applyFont="1" applyFill="1"/>
    <xf numFmtId="0" fontId="7" fillId="0" borderId="15" xfId="0" applyFont="1" applyFill="1" applyBorder="1" applyAlignment="1">
      <alignment horizontal="center" wrapText="1"/>
    </xf>
    <xf numFmtId="0" fontId="26" fillId="0" borderId="15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1" fontId="26" fillId="0" borderId="15" xfId="0" applyNumberFormat="1" applyFont="1" applyFill="1" applyBorder="1" applyAlignment="1"/>
    <xf numFmtId="11" fontId="26" fillId="0" borderId="0" xfId="0" applyNumberFormat="1" applyFont="1" applyFill="1" applyAlignment="1"/>
    <xf numFmtId="0" fontId="12" fillId="0" borderId="15" xfId="0" applyFont="1" applyFill="1" applyBorder="1"/>
    <xf numFmtId="0" fontId="12" fillId="0" borderId="0" xfId="0" applyFont="1" applyFill="1"/>
    <xf numFmtId="11" fontId="3" fillId="0" borderId="15" xfId="0" applyNumberFormat="1" applyFont="1" applyFill="1" applyBorder="1" applyAlignment="1">
      <alignment horizontal="center"/>
    </xf>
    <xf numFmtId="11" fontId="3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wrapText="1"/>
    </xf>
    <xf numFmtId="0" fontId="26" fillId="0" borderId="0" xfId="0" applyFont="1" applyFill="1"/>
    <xf numFmtId="0" fontId="26" fillId="0" borderId="15" xfId="0" applyFont="1" applyFill="1" applyBorder="1"/>
    <xf numFmtId="0" fontId="34" fillId="0" borderId="0" xfId="0" applyFont="1" applyFill="1" applyAlignment="1">
      <alignment vertical="center" wrapText="1"/>
    </xf>
    <xf numFmtId="0" fontId="34" fillId="0" borderId="15" xfId="0" applyFont="1" applyFill="1" applyBorder="1" applyAlignment="1">
      <alignment vertical="center" wrapText="1"/>
    </xf>
    <xf numFmtId="0" fontId="37" fillId="0" borderId="0" xfId="0" applyFont="1" applyFill="1"/>
    <xf numFmtId="11" fontId="3" fillId="0" borderId="15" xfId="0" applyNumberFormat="1" applyFont="1" applyFill="1" applyBorder="1" applyAlignment="1"/>
    <xf numFmtId="11" fontId="3" fillId="0" borderId="0" xfId="0" applyNumberFormat="1" applyFont="1" applyFill="1" applyAlignment="1"/>
    <xf numFmtId="0" fontId="1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11" fontId="3" fillId="0" borderId="0" xfId="0" applyNumberFormat="1" applyFont="1" applyFill="1" applyBorder="1" applyAlignment="1"/>
    <xf numFmtId="0" fontId="26" fillId="0" borderId="0" xfId="0" applyFont="1" applyFill="1" applyBorder="1"/>
    <xf numFmtId="11" fontId="26" fillId="0" borderId="0" xfId="0" applyNumberFormat="1" applyFont="1" applyFill="1" applyAlignment="1">
      <alignment horizontal="left" vertical="center"/>
    </xf>
    <xf numFmtId="11" fontId="26" fillId="0" borderId="15" xfId="0" applyNumberFormat="1" applyFont="1" applyFill="1" applyBorder="1" applyAlignment="1">
      <alignment horizontal="left" vertical="center"/>
    </xf>
    <xf numFmtId="1" fontId="26" fillId="0" borderId="0" xfId="0" applyNumberFormat="1" applyFont="1" applyFill="1" applyAlignment="1">
      <alignment horizontal="left" vertical="center"/>
    </xf>
    <xf numFmtId="164" fontId="26" fillId="0" borderId="0" xfId="0" applyNumberFormat="1" applyFont="1" applyFill="1" applyAlignment="1">
      <alignment horizontal="left" vertical="center"/>
    </xf>
    <xf numFmtId="11" fontId="26" fillId="0" borderId="0" xfId="0" applyNumberFormat="1" applyFont="1" applyFill="1" applyAlignment="1">
      <alignment horizontal="left"/>
    </xf>
    <xf numFmtId="11" fontId="26" fillId="0" borderId="0" xfId="0" applyNumberFormat="1" applyFont="1" applyFill="1" applyBorder="1" applyAlignment="1"/>
    <xf numFmtId="0" fontId="37" fillId="0" borderId="15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11" fontId="3" fillId="0" borderId="0" xfId="0" applyNumberFormat="1" applyFont="1" applyFill="1" applyBorder="1" applyAlignment="1">
      <alignment horizontal="center"/>
    </xf>
    <xf numFmtId="0" fontId="0" fillId="0" borderId="15" xfId="0" applyFont="1" applyFill="1" applyBorder="1"/>
    <xf numFmtId="0" fontId="0" fillId="0" borderId="0" xfId="0" applyFont="1" applyFill="1" applyBorder="1"/>
    <xf numFmtId="0" fontId="37" fillId="0" borderId="15" xfId="0" applyFont="1" applyFill="1" applyBorder="1"/>
    <xf numFmtId="0" fontId="4" fillId="12" borderId="5" xfId="0" applyFont="1" applyFill="1" applyBorder="1" applyAlignment="1">
      <alignment horizontal="center" vertical="center" wrapText="1"/>
    </xf>
    <xf numFmtId="49" fontId="12" fillId="9" borderId="15" xfId="0" applyNumberFormat="1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 wrapText="1"/>
    </xf>
    <xf numFmtId="49" fontId="9" fillId="9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0" fillId="0" borderId="20" xfId="0" applyBorder="1"/>
    <xf numFmtId="0" fontId="44" fillId="9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4" fillId="9" borderId="1" xfId="0" applyFont="1" applyFill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49" fontId="12" fillId="9" borderId="4" xfId="0" applyNumberFormat="1" applyFont="1" applyFill="1" applyBorder="1" applyAlignment="1">
      <alignment horizontal="center" vertical="center"/>
    </xf>
    <xf numFmtId="0" fontId="2" fillId="14" borderId="5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49" fontId="1" fillId="9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0" borderId="9" xfId="0" applyFont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 wrapText="1"/>
    </xf>
    <xf numFmtId="11" fontId="32" fillId="0" borderId="10" xfId="0" applyNumberFormat="1" applyFont="1" applyBorder="1" applyAlignment="1">
      <alignment horizontal="center" vertical="center"/>
    </xf>
    <xf numFmtId="49" fontId="4" fillId="9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1" fontId="1" fillId="5" borderId="1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49" fontId="1" fillId="9" borderId="6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12" borderId="5" xfId="0" applyFont="1" applyFill="1" applyBorder="1" applyAlignment="1">
      <alignment horizontal="center" vertical="center" wrapText="1"/>
    </xf>
    <xf numFmtId="0" fontId="49" fillId="9" borderId="1" xfId="0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7" fillId="14" borderId="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5" fillId="5" borderId="15" xfId="0" applyFont="1" applyFill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49" fontId="1" fillId="9" borderId="1" xfId="0" applyNumberFormat="1" applyFont="1" applyFill="1" applyBorder="1" applyAlignment="1">
      <alignment horizontal="center" vertical="center"/>
    </xf>
    <xf numFmtId="11" fontId="1" fillId="0" borderId="1" xfId="0" applyNumberFormat="1" applyFont="1" applyBorder="1" applyAlignment="1">
      <alignment horizontal="center" vertical="center"/>
    </xf>
    <xf numFmtId="11" fontId="1" fillId="14" borderId="1" xfId="0" applyNumberFormat="1" applyFont="1" applyFill="1" applyBorder="1" applyAlignment="1">
      <alignment horizontal="center" vertical="center" wrapText="1"/>
    </xf>
    <xf numFmtId="11" fontId="1" fillId="0" borderId="1" xfId="0" applyNumberFormat="1" applyFont="1" applyBorder="1" applyAlignment="1">
      <alignment vertical="center"/>
    </xf>
    <xf numFmtId="0" fontId="3" fillId="0" borderId="1" xfId="0" applyFont="1" applyBorder="1" applyAlignment="1"/>
    <xf numFmtId="0" fontId="4" fillId="12" borderId="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11" fontId="1" fillId="0" borderId="0" xfId="0" applyNumberFormat="1" applyFont="1" applyBorder="1" applyAlignment="1">
      <alignment horizontal="center" wrapText="1"/>
    </xf>
    <xf numFmtId="0" fontId="44" fillId="0" borderId="5" xfId="0" applyFont="1" applyBorder="1" applyAlignment="1">
      <alignment horizontal="center" vertical="center" wrapText="1"/>
    </xf>
    <xf numFmtId="49" fontId="44" fillId="9" borderId="4" xfId="0" applyNumberFormat="1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12" borderId="9" xfId="0" applyFont="1" applyFill="1" applyBorder="1" applyAlignment="1">
      <alignment horizontal="center" vertical="center" wrapText="1"/>
    </xf>
    <xf numFmtId="0" fontId="50" fillId="11" borderId="9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14" borderId="15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12" borderId="15" xfId="0" applyFont="1" applyFill="1" applyBorder="1" applyAlignment="1">
      <alignment horizontal="center" vertical="center" wrapText="1"/>
    </xf>
    <xf numFmtId="0" fontId="50" fillId="11" borderId="1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wrapText="1"/>
    </xf>
    <xf numFmtId="0" fontId="49" fillId="9" borderId="9" xfId="0" applyFont="1" applyFill="1" applyBorder="1" applyAlignment="1">
      <alignment horizontal="center" vertical="center" wrapText="1"/>
    </xf>
    <xf numFmtId="11" fontId="53" fillId="14" borderId="9" xfId="0" applyNumberFormat="1" applyFont="1" applyFill="1" applyBorder="1" applyAlignment="1">
      <alignment horizontal="center" vertical="center" wrapText="1"/>
    </xf>
    <xf numFmtId="0" fontId="50" fillId="0" borderId="2" xfId="0" applyFont="1" applyBorder="1" applyAlignment="1">
      <alignment vertical="center" wrapText="1"/>
    </xf>
    <xf numFmtId="11" fontId="53" fillId="14" borderId="15" xfId="0" applyNumberFormat="1" applyFont="1" applyFill="1" applyBorder="1" applyAlignment="1">
      <alignment horizontal="center" vertical="center" wrapText="1"/>
    </xf>
    <xf numFmtId="0" fontId="50" fillId="0" borderId="4" xfId="0" applyFont="1" applyBorder="1" applyAlignment="1">
      <alignment vertical="center" wrapText="1"/>
    </xf>
    <xf numFmtId="0" fontId="49" fillId="9" borderId="4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0" fontId="50" fillId="11" borderId="5" xfId="0" applyFont="1" applyFill="1" applyBorder="1" applyAlignment="1">
      <alignment horizontal="center" vertical="center" wrapText="1"/>
    </xf>
    <xf numFmtId="0" fontId="49" fillId="9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wrapText="1"/>
    </xf>
    <xf numFmtId="0" fontId="4" fillId="9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12" borderId="9" xfId="0" applyFont="1" applyFill="1" applyBorder="1" applyAlignment="1">
      <alignment horizontal="center" vertical="center" wrapText="1"/>
    </xf>
    <xf numFmtId="0" fontId="54" fillId="11" borderId="3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11" fontId="4" fillId="0" borderId="4" xfId="0" applyNumberFormat="1" applyFont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 wrapText="1"/>
    </xf>
    <xf numFmtId="49" fontId="44" fillId="9" borderId="5" xfId="0" applyNumberFormat="1" applyFont="1" applyFill="1" applyBorder="1" applyAlignment="1">
      <alignment horizontal="center" vertical="center" wrapText="1"/>
    </xf>
    <xf numFmtId="0" fontId="33" fillId="14" borderId="15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12" borderId="15" xfId="0" applyFont="1" applyFill="1" applyBorder="1" applyAlignment="1">
      <alignment horizontal="center" vertical="center" wrapText="1"/>
    </xf>
    <xf numFmtId="0" fontId="54" fillId="11" borderId="5" xfId="0" applyFont="1" applyFill="1" applyBorder="1" applyAlignment="1">
      <alignment horizontal="center" vertical="center" wrapText="1"/>
    </xf>
    <xf numFmtId="49" fontId="44" fillId="9" borderId="3" xfId="0" applyNumberFormat="1" applyFont="1" applyFill="1" applyBorder="1" applyAlignment="1">
      <alignment horizontal="center" vertical="center" wrapText="1"/>
    </xf>
    <xf numFmtId="49" fontId="49" fillId="9" borderId="5" xfId="0" applyNumberFormat="1" applyFont="1" applyFill="1" applyBorder="1" applyAlignment="1">
      <alignment horizontal="center" vertical="center" wrapText="1"/>
    </xf>
    <xf numFmtId="0" fontId="55" fillId="14" borderId="15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49" fontId="12" fillId="9" borderId="9" xfId="0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14" borderId="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49" fontId="12" fillId="9" borderId="5" xfId="0" applyNumberFormat="1" applyFont="1" applyFill="1" applyBorder="1" applyAlignment="1">
      <alignment horizontal="center" vertical="center" wrapText="1"/>
    </xf>
    <xf numFmtId="0" fontId="0" fillId="14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49" fillId="9" borderId="15" xfId="0" applyNumberFormat="1" applyFont="1" applyFill="1" applyBorder="1" applyAlignment="1">
      <alignment horizontal="center" vertical="center" wrapText="1"/>
    </xf>
    <xf numFmtId="0" fontId="50" fillId="21" borderId="15" xfId="0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5" xfId="0" applyFont="1" applyBorder="1" applyAlignment="1">
      <alignment wrapText="1"/>
    </xf>
    <xf numFmtId="0" fontId="50" fillId="12" borderId="15" xfId="0" applyFont="1" applyFill="1" applyBorder="1" applyAlignment="1">
      <alignment horizontal="center" wrapText="1"/>
    </xf>
    <xf numFmtId="0" fontId="50" fillId="11" borderId="15" xfId="0" applyFont="1" applyFill="1" applyBorder="1" applyAlignment="1">
      <alignment horizontal="center" wrapText="1"/>
    </xf>
    <xf numFmtId="49" fontId="12" fillId="9" borderId="3" xfId="0" applyNumberFormat="1" applyFont="1" applyFill="1" applyBorder="1" applyAlignment="1">
      <alignment horizontal="center" vertical="center" wrapText="1"/>
    </xf>
    <xf numFmtId="0" fontId="44" fillId="9" borderId="5" xfId="0" applyFont="1" applyFill="1" applyBorder="1" applyAlignment="1">
      <alignment horizontal="center" vertical="center" wrapText="1"/>
    </xf>
    <xf numFmtId="0" fontId="44" fillId="14" borderId="15" xfId="0" applyFont="1" applyFill="1" applyBorder="1" applyAlignment="1">
      <alignment horizontal="center" vertical="center" wrapText="1"/>
    </xf>
    <xf numFmtId="0" fontId="44" fillId="12" borderId="15" xfId="0" applyFont="1" applyFill="1" applyBorder="1" applyAlignment="1">
      <alignment horizontal="center" vertical="center" wrapText="1"/>
    </xf>
    <xf numFmtId="0" fontId="44" fillId="11" borderId="15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49" fontId="9" fillId="9" borderId="5" xfId="0" applyNumberFormat="1" applyFont="1" applyFill="1" applyBorder="1" applyAlignment="1">
      <alignment horizontal="center" vertical="center" wrapText="1"/>
    </xf>
    <xf numFmtId="49" fontId="49" fillId="9" borderId="9" xfId="0" applyNumberFormat="1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wrapText="1"/>
    </xf>
    <xf numFmtId="0" fontId="50" fillId="12" borderId="9" xfId="0" applyFont="1" applyFill="1" applyBorder="1" applyAlignment="1">
      <alignment horizontal="center" wrapText="1"/>
    </xf>
    <xf numFmtId="0" fontId="50" fillId="11" borderId="9" xfId="0" applyFont="1" applyFill="1" applyBorder="1" applyAlignment="1">
      <alignment horizontal="center" wrapText="1"/>
    </xf>
    <xf numFmtId="0" fontId="54" fillId="14" borderId="15" xfId="0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11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13" borderId="9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0" fontId="4" fillId="17" borderId="15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8" borderId="17" xfId="0" applyFont="1" applyFill="1" applyBorder="1" applyAlignment="1">
      <alignment horizontal="center" wrapText="1"/>
    </xf>
    <xf numFmtId="0" fontId="4" fillId="18" borderId="21" xfId="0" applyFont="1" applyFill="1" applyBorder="1" applyAlignment="1">
      <alignment horizontal="center" wrapText="1"/>
    </xf>
    <xf numFmtId="0" fontId="4" fillId="18" borderId="16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3">
    <cellStyle name="Bad" xfId="1" builtinId="27"/>
    <cellStyle name="Hyperlink" xfId="2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45"/>
  <sheetViews>
    <sheetView tabSelected="1" zoomScaleNormal="100" workbookViewId="0">
      <selection activeCell="K4" sqref="K4"/>
    </sheetView>
  </sheetViews>
  <sheetFormatPr defaultColWidth="8.85546875" defaultRowHeight="15" x14ac:dyDescent="0.25"/>
  <cols>
    <col min="1" max="1" width="20.140625" style="819" bestFit="1" customWidth="1"/>
    <col min="2" max="2" width="72.28515625" style="768" customWidth="1"/>
    <col min="3" max="3" width="13" style="819" customWidth="1"/>
    <col min="4" max="4" width="10.42578125" style="768" hidden="1" customWidth="1"/>
    <col min="5" max="5" width="10.7109375" style="768" hidden="1" customWidth="1"/>
    <col min="6" max="6" width="12.28515625" style="768" hidden="1" customWidth="1"/>
    <col min="7" max="7" width="9.140625" style="768" hidden="1" customWidth="1"/>
    <col min="8" max="8" width="3.85546875" style="768" hidden="1" customWidth="1"/>
    <col min="9" max="9" width="10" style="768" customWidth="1"/>
    <col min="10" max="10" width="7.42578125" style="121" bestFit="1" customWidth="1"/>
    <col min="11" max="11" width="33.5703125" style="472" customWidth="1"/>
    <col min="12" max="12" width="73.140625" style="83" customWidth="1"/>
    <col min="13" max="13" width="47" style="83" customWidth="1"/>
    <col min="14" max="16384" width="8.85546875" style="83"/>
  </cols>
  <sheetData>
    <row r="1" spans="1:70" x14ac:dyDescent="0.25">
      <c r="A1" s="65" t="s">
        <v>1163</v>
      </c>
      <c r="B1" s="65" t="s">
        <v>975</v>
      </c>
      <c r="C1" s="58"/>
      <c r="D1" s="58"/>
      <c r="E1" s="775"/>
      <c r="F1" s="776"/>
      <c r="G1" s="65"/>
      <c r="H1" s="58"/>
      <c r="I1" s="777" t="s">
        <v>944</v>
      </c>
      <c r="J1" s="58">
        <v>162</v>
      </c>
      <c r="K1" s="763"/>
    </row>
    <row r="2" spans="1:70" ht="15.75" thickBot="1" x14ac:dyDescent="0.3">
      <c r="A2" s="775"/>
      <c r="B2" s="58"/>
      <c r="C2" s="58"/>
      <c r="D2" s="776"/>
      <c r="E2" s="775"/>
      <c r="F2" s="58"/>
      <c r="G2" s="58"/>
      <c r="H2" s="58"/>
      <c r="I2" s="58"/>
      <c r="J2" s="58"/>
      <c r="K2" s="763"/>
    </row>
    <row r="3" spans="1:70" ht="15.75" thickBot="1" x14ac:dyDescent="0.3">
      <c r="A3" s="1251" t="s">
        <v>1156</v>
      </c>
      <c r="B3" s="1251"/>
      <c r="C3" s="1259" t="s">
        <v>1186</v>
      </c>
      <c r="D3" s="1258" t="s">
        <v>1157</v>
      </c>
      <c r="E3" s="1258" t="s">
        <v>1195</v>
      </c>
      <c r="F3" s="1258"/>
      <c r="G3" s="1258"/>
      <c r="H3" s="1254" t="s">
        <v>1202</v>
      </c>
      <c r="I3" s="1256" t="s">
        <v>1141</v>
      </c>
      <c r="J3" s="1252" t="s">
        <v>1158</v>
      </c>
      <c r="K3" s="820"/>
    </row>
    <row r="4" spans="1:70" ht="42" customHeight="1" thickBot="1" x14ac:dyDescent="0.3">
      <c r="A4" s="1139" t="s">
        <v>1162</v>
      </c>
      <c r="B4" s="1137" t="s">
        <v>1161</v>
      </c>
      <c r="C4" s="1260"/>
      <c r="D4" s="1261"/>
      <c r="E4" s="762" t="s">
        <v>1162</v>
      </c>
      <c r="F4" s="762" t="s">
        <v>1161</v>
      </c>
      <c r="G4" s="762" t="s">
        <v>1185</v>
      </c>
      <c r="H4" s="1255"/>
      <c r="I4" s="1257"/>
      <c r="J4" s="1253"/>
      <c r="K4" s="471" t="s">
        <v>403</v>
      </c>
      <c r="L4" s="1138" t="s">
        <v>1298</v>
      </c>
    </row>
    <row r="5" spans="1:70" x14ac:dyDescent="0.25">
      <c r="A5" s="1234" t="s">
        <v>1408</v>
      </c>
      <c r="B5" s="1219" t="s">
        <v>210</v>
      </c>
      <c r="C5" s="1220" t="s">
        <v>490</v>
      </c>
      <c r="D5" s="1221" t="s">
        <v>751</v>
      </c>
      <c r="E5" s="1222"/>
      <c r="F5" s="1222"/>
      <c r="G5" s="1222"/>
      <c r="H5" s="1222"/>
      <c r="I5" s="1223">
        <v>18</v>
      </c>
      <c r="J5" s="1224">
        <v>1</v>
      </c>
      <c r="K5" s="471"/>
      <c r="L5" s="1239"/>
    </row>
    <row r="6" spans="1:70" s="838" customFormat="1" ht="15.75" x14ac:dyDescent="0.25">
      <c r="A6" s="1235" t="s">
        <v>1327</v>
      </c>
      <c r="B6" s="1047" t="s">
        <v>1360</v>
      </c>
      <c r="C6" s="1247" t="s">
        <v>655</v>
      </c>
      <c r="D6" s="1211"/>
      <c r="E6" s="1248"/>
      <c r="F6" s="1249"/>
      <c r="G6" s="1249"/>
      <c r="H6" s="1211"/>
      <c r="I6" s="1212" t="s">
        <v>1199</v>
      </c>
      <c r="J6" s="1250">
        <v>1</v>
      </c>
      <c r="K6" s="935"/>
      <c r="L6" s="1051"/>
      <c r="M6" s="1050"/>
      <c r="N6" s="1050"/>
      <c r="O6" s="1050"/>
      <c r="P6" s="1050"/>
      <c r="Q6" s="1050"/>
      <c r="R6" s="1050"/>
      <c r="S6" s="1050"/>
      <c r="T6" s="1050"/>
      <c r="U6" s="1050"/>
      <c r="V6" s="1050"/>
      <c r="W6" s="1050"/>
      <c r="X6" s="1050"/>
      <c r="Y6" s="1050"/>
      <c r="Z6" s="1050"/>
      <c r="AA6" s="1050"/>
      <c r="AB6" s="1050"/>
      <c r="AC6" s="1050"/>
      <c r="AD6" s="1050"/>
      <c r="AE6" s="1050"/>
      <c r="AF6" s="1050"/>
      <c r="AG6" s="1050"/>
      <c r="AH6" s="1050"/>
      <c r="AI6" s="1050"/>
      <c r="AJ6" s="1050"/>
      <c r="AK6" s="1050"/>
      <c r="AL6" s="1050"/>
      <c r="AM6" s="1050"/>
      <c r="AN6" s="1050"/>
      <c r="AO6" s="1050"/>
      <c r="AP6" s="1050"/>
      <c r="AQ6" s="1050"/>
      <c r="AR6" s="1050"/>
      <c r="AS6" s="1050"/>
      <c r="AT6" s="1050"/>
      <c r="AU6" s="1050"/>
      <c r="AV6" s="1050"/>
      <c r="AW6" s="1050"/>
      <c r="AX6" s="1050"/>
      <c r="AY6" s="1050"/>
      <c r="AZ6" s="1050"/>
      <c r="BA6" s="1050"/>
      <c r="BB6" s="1050"/>
      <c r="BC6" s="1050"/>
      <c r="BD6" s="1050"/>
      <c r="BE6" s="1050"/>
      <c r="BF6" s="1050"/>
      <c r="BG6" s="1050"/>
      <c r="BH6" s="1050"/>
      <c r="BI6" s="1050"/>
      <c r="BJ6" s="1050"/>
      <c r="BK6" s="1050"/>
      <c r="BL6" s="1050"/>
      <c r="BM6" s="1050"/>
      <c r="BN6" s="1050"/>
      <c r="BO6" s="1050"/>
      <c r="BP6" s="1050"/>
      <c r="BQ6" s="1050"/>
      <c r="BR6" s="1050"/>
    </row>
    <row r="7" spans="1:70" s="838" customFormat="1" ht="15.75" x14ac:dyDescent="0.25">
      <c r="A7" s="1235" t="s">
        <v>1357</v>
      </c>
      <c r="B7" s="1047" t="s">
        <v>1358</v>
      </c>
      <c r="C7" s="1247" t="s">
        <v>655</v>
      </c>
      <c r="D7" s="1211"/>
      <c r="E7" s="1248"/>
      <c r="F7" s="1249"/>
      <c r="G7" s="1249"/>
      <c r="H7" s="1211"/>
      <c r="I7" s="1212" t="s">
        <v>46</v>
      </c>
      <c r="J7" s="1250">
        <v>1</v>
      </c>
      <c r="K7" s="874"/>
      <c r="L7" s="1051"/>
      <c r="M7" s="1050"/>
      <c r="N7" s="1050"/>
      <c r="O7" s="1050"/>
      <c r="P7" s="1050"/>
      <c r="Q7" s="1050"/>
      <c r="R7" s="1050"/>
      <c r="S7" s="1050"/>
      <c r="T7" s="1050"/>
      <c r="U7" s="1050"/>
      <c r="V7" s="1050"/>
      <c r="W7" s="1050"/>
      <c r="X7" s="1050"/>
      <c r="Y7" s="1050"/>
      <c r="Z7" s="1050"/>
      <c r="AA7" s="1050"/>
      <c r="AB7" s="1050"/>
      <c r="AC7" s="1050"/>
      <c r="AD7" s="1050"/>
      <c r="AE7" s="1050"/>
      <c r="AF7" s="1050"/>
      <c r="AG7" s="1050"/>
      <c r="AH7" s="1050"/>
      <c r="AI7" s="1050"/>
      <c r="AJ7" s="1050"/>
      <c r="AK7" s="1050"/>
      <c r="AL7" s="1050"/>
      <c r="AM7" s="1050"/>
      <c r="AN7" s="1050"/>
      <c r="AO7" s="1050"/>
      <c r="AP7" s="1050"/>
      <c r="AQ7" s="1050"/>
      <c r="AR7" s="1050"/>
      <c r="AS7" s="1050"/>
      <c r="AT7" s="1050"/>
      <c r="AU7" s="1050"/>
      <c r="AV7" s="1050"/>
      <c r="AW7" s="1050"/>
      <c r="AX7" s="1050"/>
      <c r="AY7" s="1050"/>
      <c r="AZ7" s="1050"/>
      <c r="BA7" s="1050"/>
      <c r="BB7" s="1050"/>
      <c r="BC7" s="1050"/>
      <c r="BD7" s="1050"/>
      <c r="BE7" s="1050"/>
      <c r="BF7" s="1050"/>
      <c r="BG7" s="1050"/>
      <c r="BH7" s="1050"/>
      <c r="BI7" s="1050"/>
      <c r="BJ7" s="1050"/>
      <c r="BK7" s="1050"/>
      <c r="BL7" s="1050"/>
      <c r="BM7" s="1050"/>
      <c r="BN7" s="1050"/>
      <c r="BO7" s="1050"/>
      <c r="BP7" s="1050"/>
      <c r="BQ7" s="1050"/>
      <c r="BR7" s="1050"/>
    </row>
    <row r="8" spans="1:70" x14ac:dyDescent="0.25">
      <c r="A8" s="755" t="s">
        <v>135</v>
      </c>
      <c r="B8" s="65" t="s">
        <v>132</v>
      </c>
      <c r="C8" s="749"/>
      <c r="D8" s="65" t="s">
        <v>1159</v>
      </c>
      <c r="E8" s="66" t="s">
        <v>1109</v>
      </c>
      <c r="F8" s="1167" t="s">
        <v>1110</v>
      </c>
      <c r="G8" s="1167">
        <v>1</v>
      </c>
      <c r="H8" s="65">
        <v>12</v>
      </c>
      <c r="I8" s="68">
        <v>1</v>
      </c>
      <c r="J8" s="103">
        <v>1</v>
      </c>
      <c r="K8" s="1044"/>
      <c r="L8" s="1054"/>
      <c r="M8" s="1055"/>
      <c r="N8" s="1055"/>
      <c r="O8" s="1055"/>
      <c r="P8" s="1055"/>
      <c r="Q8" s="1055"/>
      <c r="R8" s="1055"/>
      <c r="S8" s="1055"/>
      <c r="T8" s="1055"/>
      <c r="U8" s="1055"/>
      <c r="V8" s="1055"/>
      <c r="W8" s="1055"/>
      <c r="X8" s="1055"/>
      <c r="Y8" s="1055"/>
      <c r="Z8" s="1055"/>
      <c r="AA8" s="1055"/>
      <c r="AB8" s="1055"/>
      <c r="AC8" s="1055"/>
      <c r="AD8" s="1055"/>
      <c r="AE8" s="1055"/>
      <c r="AF8" s="1055"/>
      <c r="AG8" s="1055"/>
      <c r="AH8" s="1055"/>
      <c r="AI8" s="1055"/>
      <c r="AJ8" s="1055"/>
      <c r="AK8" s="1055"/>
      <c r="AL8" s="1055"/>
      <c r="AM8" s="1055"/>
      <c r="AN8" s="1055"/>
      <c r="AO8" s="1055"/>
      <c r="AP8" s="1055"/>
      <c r="AQ8" s="1055"/>
      <c r="AR8" s="1055"/>
      <c r="AS8" s="1055"/>
      <c r="AT8" s="1055"/>
      <c r="AU8" s="1055"/>
      <c r="AV8" s="1055"/>
      <c r="AW8" s="1055"/>
      <c r="AX8" s="1055"/>
      <c r="AY8" s="1055"/>
      <c r="AZ8" s="1055"/>
      <c r="BA8" s="1055"/>
      <c r="BB8" s="1055"/>
      <c r="BC8" s="1055"/>
      <c r="BD8" s="1055"/>
      <c r="BE8" s="1055"/>
      <c r="BF8" s="1055"/>
      <c r="BG8" s="1055"/>
      <c r="BH8" s="1055"/>
      <c r="BI8" s="1055"/>
      <c r="BJ8" s="1055"/>
      <c r="BK8" s="1055"/>
      <c r="BL8" s="1055"/>
      <c r="BM8" s="1055"/>
      <c r="BN8" s="1055"/>
      <c r="BO8" s="1055"/>
      <c r="BP8" s="1055"/>
      <c r="BQ8" s="1055"/>
      <c r="BR8" s="1055"/>
    </row>
    <row r="9" spans="1:70" s="838" customFormat="1" x14ac:dyDescent="0.25">
      <c r="A9" s="755" t="s">
        <v>1332</v>
      </c>
      <c r="B9" s="65" t="s">
        <v>1333</v>
      </c>
      <c r="C9" s="744" t="s">
        <v>1179</v>
      </c>
      <c r="D9" s="65" t="s">
        <v>1159</v>
      </c>
      <c r="E9" s="1167" t="s">
        <v>1167</v>
      </c>
      <c r="F9" s="1167" t="s">
        <v>1166</v>
      </c>
      <c r="G9" s="1167">
        <v>1</v>
      </c>
      <c r="H9" s="1167">
        <v>6</v>
      </c>
      <c r="I9" s="68">
        <v>6</v>
      </c>
      <c r="J9" s="103">
        <v>1</v>
      </c>
      <c r="K9" s="935"/>
      <c r="L9" s="1165" t="s">
        <v>1364</v>
      </c>
      <c r="M9" s="1050"/>
      <c r="N9" s="1050"/>
      <c r="O9" s="1050"/>
      <c r="P9" s="1050"/>
      <c r="Q9" s="1050"/>
      <c r="R9" s="1050"/>
      <c r="S9" s="1050"/>
      <c r="T9" s="1050"/>
      <c r="U9" s="1050"/>
      <c r="V9" s="1050"/>
      <c r="W9" s="1050"/>
      <c r="X9" s="1050"/>
      <c r="Y9" s="1050"/>
      <c r="Z9" s="1050"/>
      <c r="AA9" s="1050"/>
      <c r="AB9" s="1050"/>
      <c r="AC9" s="1050"/>
      <c r="AD9" s="1050"/>
      <c r="AE9" s="1050"/>
      <c r="AF9" s="1050"/>
      <c r="AG9" s="1050"/>
      <c r="AH9" s="1050"/>
      <c r="AI9" s="1050"/>
      <c r="AJ9" s="1050"/>
      <c r="AK9" s="1050"/>
      <c r="AL9" s="1050"/>
      <c r="AM9" s="1050"/>
      <c r="AN9" s="1050"/>
      <c r="AO9" s="1050"/>
      <c r="AP9" s="1050"/>
      <c r="AQ9" s="1050"/>
      <c r="AR9" s="1050"/>
      <c r="AS9" s="1050"/>
      <c r="AT9" s="1050"/>
      <c r="AU9" s="1050"/>
      <c r="AV9" s="1050"/>
      <c r="AW9" s="1050"/>
      <c r="AX9" s="1050"/>
      <c r="AY9" s="1050"/>
      <c r="AZ9" s="1050"/>
      <c r="BA9" s="1050"/>
      <c r="BB9" s="1050"/>
      <c r="BC9" s="1050"/>
      <c r="BD9" s="1050"/>
      <c r="BE9" s="1050"/>
      <c r="BF9" s="1050"/>
      <c r="BG9" s="1050"/>
      <c r="BH9" s="1050"/>
      <c r="BI9" s="1050"/>
      <c r="BJ9" s="1050"/>
      <c r="BK9" s="1050"/>
      <c r="BL9" s="1050"/>
      <c r="BM9" s="1050"/>
      <c r="BN9" s="1050"/>
      <c r="BO9" s="1050"/>
      <c r="BP9" s="1050"/>
      <c r="BQ9" s="1050"/>
      <c r="BR9" s="1050"/>
    </row>
    <row r="10" spans="1:70" s="292" customFormat="1" x14ac:dyDescent="0.25">
      <c r="A10" s="1198" t="s">
        <v>1198</v>
      </c>
      <c r="B10" s="1167" t="s">
        <v>715</v>
      </c>
      <c r="C10" s="744" t="s">
        <v>1135</v>
      </c>
      <c r="D10" s="1169" t="s">
        <v>1159</v>
      </c>
      <c r="E10" s="1167" t="s">
        <v>714</v>
      </c>
      <c r="F10" s="1167" t="s">
        <v>1113</v>
      </c>
      <c r="G10" s="1167"/>
      <c r="H10" s="1168"/>
      <c r="I10" s="68" t="s">
        <v>46</v>
      </c>
      <c r="J10" s="69">
        <v>1</v>
      </c>
      <c r="K10" s="877" t="s">
        <v>1315</v>
      </c>
      <c r="L10" s="1155"/>
    </row>
    <row r="11" spans="1:70" s="838" customFormat="1" x14ac:dyDescent="0.25">
      <c r="A11" s="755" t="s">
        <v>1334</v>
      </c>
      <c r="B11" s="65" t="s">
        <v>1335</v>
      </c>
      <c r="C11" s="744" t="s">
        <v>1179</v>
      </c>
      <c r="D11" s="65"/>
      <c r="E11" s="1167"/>
      <c r="F11" s="1167"/>
      <c r="G11" s="1167"/>
      <c r="H11" s="1167"/>
      <c r="I11" s="68">
        <v>9</v>
      </c>
      <c r="J11" s="103">
        <v>1</v>
      </c>
      <c r="K11" s="935"/>
      <c r="L11" s="1051"/>
      <c r="M11" s="1050"/>
      <c r="N11" s="1050"/>
      <c r="O11" s="1050"/>
      <c r="P11" s="1050"/>
      <c r="Q11" s="1050"/>
      <c r="R11" s="1050"/>
      <c r="S11" s="1050"/>
      <c r="T11" s="1050"/>
      <c r="U11" s="1050"/>
      <c r="V11" s="1050"/>
      <c r="W11" s="1050"/>
      <c r="X11" s="1050"/>
      <c r="Y11" s="1050"/>
      <c r="Z11" s="1050"/>
      <c r="AA11" s="1050"/>
      <c r="AB11" s="1050"/>
      <c r="AC11" s="1050"/>
      <c r="AD11" s="1050"/>
      <c r="AE11" s="1050"/>
      <c r="AF11" s="1050"/>
      <c r="AG11" s="1050"/>
      <c r="AH11" s="1050"/>
      <c r="AI11" s="1050"/>
      <c r="AJ11" s="1050"/>
      <c r="AK11" s="1050"/>
      <c r="AL11" s="1050"/>
      <c r="AM11" s="1050"/>
      <c r="AN11" s="1050"/>
      <c r="AO11" s="1050"/>
      <c r="AP11" s="1050"/>
      <c r="AQ11" s="1050"/>
      <c r="AR11" s="1050"/>
      <c r="AS11" s="1050"/>
      <c r="AT11" s="1050"/>
      <c r="AU11" s="1050"/>
      <c r="AV11" s="1050"/>
      <c r="AW11" s="1050"/>
      <c r="AX11" s="1050"/>
      <c r="AY11" s="1050"/>
      <c r="AZ11" s="1050"/>
      <c r="BA11" s="1050"/>
      <c r="BB11" s="1050"/>
      <c r="BC11" s="1050"/>
      <c r="BD11" s="1050"/>
      <c r="BE11" s="1050"/>
      <c r="BF11" s="1050"/>
      <c r="BG11" s="1050"/>
      <c r="BH11" s="1050"/>
      <c r="BI11" s="1050"/>
      <c r="BJ11" s="1050"/>
      <c r="BK11" s="1050"/>
      <c r="BL11" s="1050"/>
      <c r="BM11" s="1050"/>
      <c r="BN11" s="1050"/>
      <c r="BO11" s="1050"/>
      <c r="BP11" s="1050"/>
      <c r="BQ11" s="1050"/>
      <c r="BR11" s="1050"/>
    </row>
    <row r="12" spans="1:70" s="838" customFormat="1" x14ac:dyDescent="0.25">
      <c r="A12" s="755" t="s">
        <v>1181</v>
      </c>
      <c r="B12" s="65" t="s">
        <v>1317</v>
      </c>
      <c r="C12" s="744" t="s">
        <v>1179</v>
      </c>
      <c r="D12" s="65" t="s">
        <v>1159</v>
      </c>
      <c r="E12" s="1167" t="s">
        <v>1167</v>
      </c>
      <c r="F12" s="1167" t="s">
        <v>1166</v>
      </c>
      <c r="G12" s="1167">
        <v>1</v>
      </c>
      <c r="H12" s="1167">
        <v>6</v>
      </c>
      <c r="I12" s="68" t="s">
        <v>46</v>
      </c>
      <c r="J12" s="103">
        <v>1</v>
      </c>
      <c r="K12" s="874"/>
      <c r="L12" s="1051"/>
      <c r="M12" s="1050"/>
      <c r="N12" s="1050"/>
      <c r="O12" s="1050"/>
      <c r="P12" s="1050"/>
      <c r="Q12" s="1050"/>
      <c r="R12" s="1050"/>
      <c r="S12" s="1050"/>
      <c r="T12" s="1050"/>
      <c r="U12" s="1050"/>
      <c r="V12" s="1050"/>
      <c r="W12" s="1050"/>
      <c r="X12" s="1050"/>
      <c r="Y12" s="1050"/>
      <c r="Z12" s="1050"/>
      <c r="AA12" s="1050"/>
      <c r="AB12" s="1050"/>
      <c r="AC12" s="1050"/>
      <c r="AD12" s="1050"/>
      <c r="AE12" s="1050"/>
      <c r="AF12" s="1050"/>
      <c r="AG12" s="1050"/>
      <c r="AH12" s="1050"/>
      <c r="AI12" s="1050"/>
      <c r="AJ12" s="1050"/>
      <c r="AK12" s="1050"/>
      <c r="AL12" s="1050"/>
      <c r="AM12" s="1050"/>
      <c r="AN12" s="1050"/>
      <c r="AO12" s="1050"/>
      <c r="AP12" s="1050"/>
      <c r="AQ12" s="1050"/>
      <c r="AR12" s="1050"/>
      <c r="AS12" s="1050"/>
      <c r="AT12" s="1050"/>
      <c r="AU12" s="1050"/>
      <c r="AV12" s="1050"/>
      <c r="AW12" s="1050"/>
      <c r="AX12" s="1050"/>
      <c r="AY12" s="1050"/>
      <c r="AZ12" s="1050"/>
      <c r="BA12" s="1050"/>
      <c r="BB12" s="1050"/>
      <c r="BC12" s="1050"/>
      <c r="BD12" s="1050"/>
      <c r="BE12" s="1050"/>
      <c r="BF12" s="1050"/>
      <c r="BG12" s="1050"/>
      <c r="BH12" s="1050"/>
      <c r="BI12" s="1050"/>
      <c r="BJ12" s="1050"/>
      <c r="BK12" s="1050"/>
      <c r="BL12" s="1050"/>
      <c r="BM12" s="1050"/>
      <c r="BN12" s="1050"/>
      <c r="BO12" s="1050"/>
      <c r="BP12" s="1050"/>
      <c r="BQ12" s="1050"/>
      <c r="BR12" s="1050"/>
    </row>
    <row r="13" spans="1:70" s="838" customFormat="1" x14ac:dyDescent="0.25">
      <c r="A13" s="755" t="s">
        <v>1182</v>
      </c>
      <c r="B13" s="1167" t="s">
        <v>1331</v>
      </c>
      <c r="C13" s="744" t="s">
        <v>1180</v>
      </c>
      <c r="D13" s="1167" t="s">
        <v>1159</v>
      </c>
      <c r="E13" s="1167" t="s">
        <v>1169</v>
      </c>
      <c r="F13" s="1167" t="s">
        <v>1165</v>
      </c>
      <c r="G13" s="1167">
        <v>1</v>
      </c>
      <c r="H13" s="65">
        <v>6</v>
      </c>
      <c r="I13" s="68" t="s">
        <v>46</v>
      </c>
      <c r="J13" s="103">
        <v>1</v>
      </c>
      <c r="K13" s="565"/>
      <c r="L13" s="1051"/>
      <c r="M13" s="1050"/>
      <c r="N13" s="1050"/>
      <c r="O13" s="1050"/>
      <c r="P13" s="1050"/>
      <c r="Q13" s="1050"/>
      <c r="R13" s="1050"/>
      <c r="S13" s="1050"/>
      <c r="T13" s="1050"/>
      <c r="U13" s="1050"/>
      <c r="V13" s="1050"/>
      <c r="W13" s="1050"/>
      <c r="X13" s="1050"/>
      <c r="Y13" s="1050"/>
      <c r="Z13" s="1050"/>
      <c r="AA13" s="1050"/>
      <c r="AB13" s="1050"/>
      <c r="AC13" s="1050"/>
      <c r="AD13" s="1050"/>
      <c r="AE13" s="1050"/>
      <c r="AF13" s="1050"/>
      <c r="AG13" s="1050"/>
      <c r="AH13" s="1050"/>
      <c r="AI13" s="1050"/>
      <c r="AJ13" s="1050"/>
      <c r="AK13" s="1050"/>
      <c r="AL13" s="1050"/>
      <c r="AM13" s="1050"/>
      <c r="AN13" s="1050"/>
      <c r="AO13" s="1050"/>
      <c r="AP13" s="1050"/>
      <c r="AQ13" s="1050"/>
      <c r="AR13" s="1050"/>
      <c r="AS13" s="1050"/>
      <c r="AT13" s="1050"/>
      <c r="AU13" s="1050"/>
      <c r="AV13" s="1050"/>
      <c r="AW13" s="1050"/>
      <c r="AX13" s="1050"/>
      <c r="AY13" s="1050"/>
      <c r="AZ13" s="1050"/>
      <c r="BA13" s="1050"/>
      <c r="BB13" s="1050"/>
      <c r="BC13" s="1050"/>
      <c r="BD13" s="1050"/>
      <c r="BE13" s="1050"/>
      <c r="BF13" s="1050"/>
      <c r="BG13" s="1050"/>
      <c r="BH13" s="1050"/>
      <c r="BI13" s="1050"/>
      <c r="BJ13" s="1050"/>
      <c r="BK13" s="1050"/>
      <c r="BL13" s="1050"/>
      <c r="BM13" s="1050"/>
      <c r="BN13" s="1050"/>
      <c r="BO13" s="1050"/>
      <c r="BP13" s="1050"/>
      <c r="BQ13" s="1050"/>
      <c r="BR13" s="1050"/>
    </row>
    <row r="14" spans="1:70" s="838" customFormat="1" x14ac:dyDescent="0.25">
      <c r="A14" s="1194" t="s">
        <v>1326</v>
      </c>
      <c r="B14" s="192" t="s">
        <v>1359</v>
      </c>
      <c r="C14" s="744" t="s">
        <v>655</v>
      </c>
      <c r="D14" s="65"/>
      <c r="E14" s="1168"/>
      <c r="F14" s="1167"/>
      <c r="G14" s="1167"/>
      <c r="H14" s="65"/>
      <c r="I14" s="68">
        <v>8</v>
      </c>
      <c r="J14" s="103">
        <v>1</v>
      </c>
      <c r="K14" s="874" t="s">
        <v>1363</v>
      </c>
      <c r="L14" s="1051"/>
      <c r="M14" s="1050"/>
      <c r="N14" s="1050"/>
      <c r="O14" s="1050"/>
      <c r="P14" s="1050"/>
      <c r="Q14" s="1050"/>
      <c r="R14" s="1050"/>
      <c r="S14" s="1050"/>
      <c r="T14" s="1050"/>
      <c r="U14" s="1050"/>
      <c r="V14" s="1050"/>
      <c r="W14" s="1050"/>
      <c r="X14" s="1050"/>
      <c r="Y14" s="1050"/>
      <c r="Z14" s="1050"/>
      <c r="AA14" s="1050"/>
      <c r="AB14" s="1050"/>
      <c r="AC14" s="1050"/>
      <c r="AD14" s="1050"/>
      <c r="AE14" s="1050"/>
      <c r="AF14" s="1050"/>
      <c r="AG14" s="1050"/>
      <c r="AH14" s="1050"/>
      <c r="AI14" s="1050"/>
      <c r="AJ14" s="1050"/>
      <c r="AK14" s="1050"/>
      <c r="AL14" s="1050"/>
      <c r="AM14" s="1050"/>
      <c r="AN14" s="1050"/>
      <c r="AO14" s="1050"/>
      <c r="AP14" s="1050"/>
      <c r="AQ14" s="1050"/>
      <c r="AR14" s="1050"/>
      <c r="AS14" s="1050"/>
      <c r="AT14" s="1050"/>
      <c r="AU14" s="1050"/>
      <c r="AV14" s="1050"/>
      <c r="AW14" s="1050"/>
      <c r="AX14" s="1050"/>
      <c r="AY14" s="1050"/>
      <c r="AZ14" s="1050"/>
      <c r="BA14" s="1050"/>
      <c r="BB14" s="1050"/>
      <c r="BC14" s="1050"/>
      <c r="BD14" s="1050"/>
      <c r="BE14" s="1050"/>
      <c r="BF14" s="1050"/>
      <c r="BG14" s="1050"/>
      <c r="BH14" s="1050"/>
      <c r="BI14" s="1050"/>
      <c r="BJ14" s="1050"/>
      <c r="BK14" s="1050"/>
      <c r="BL14" s="1050"/>
      <c r="BM14" s="1050"/>
      <c r="BN14" s="1050"/>
      <c r="BO14" s="1050"/>
      <c r="BP14" s="1050"/>
      <c r="BQ14" s="1050"/>
      <c r="BR14" s="1050"/>
    </row>
    <row r="15" spans="1:70" x14ac:dyDescent="0.25">
      <c r="A15" s="755" t="s">
        <v>702</v>
      </c>
      <c r="B15" s="1167" t="s">
        <v>709</v>
      </c>
      <c r="C15" s="744" t="s">
        <v>1135</v>
      </c>
      <c r="D15" s="65"/>
      <c r="E15" s="1168"/>
      <c r="F15" s="1167"/>
      <c r="G15" s="1167"/>
      <c r="H15" s="1167"/>
      <c r="I15" s="68">
        <v>6</v>
      </c>
      <c r="J15" s="69">
        <v>1</v>
      </c>
      <c r="K15" s="723"/>
      <c r="L15" s="1054"/>
      <c r="M15" s="1055"/>
      <c r="N15" s="1055"/>
      <c r="O15" s="1055"/>
      <c r="P15" s="1055"/>
      <c r="Q15" s="1055"/>
      <c r="R15" s="1055"/>
      <c r="S15" s="1055"/>
      <c r="T15" s="1055"/>
      <c r="U15" s="1055"/>
      <c r="V15" s="1055"/>
      <c r="W15" s="1055"/>
      <c r="X15" s="1055"/>
      <c r="Y15" s="1055"/>
      <c r="Z15" s="1055"/>
      <c r="AA15" s="1055"/>
      <c r="AB15" s="1055"/>
      <c r="AC15" s="1055"/>
      <c r="AD15" s="1055"/>
      <c r="AE15" s="1055"/>
      <c r="AF15" s="1055"/>
      <c r="AG15" s="1055"/>
      <c r="AH15" s="1055"/>
      <c r="AI15" s="1055"/>
      <c r="AJ15" s="1055"/>
      <c r="AK15" s="1055"/>
      <c r="AL15" s="1055"/>
      <c r="AM15" s="1055"/>
      <c r="AN15" s="1055"/>
      <c r="AO15" s="1055"/>
      <c r="AP15" s="1055"/>
      <c r="AQ15" s="1055"/>
      <c r="AR15" s="1055"/>
      <c r="AS15" s="1055"/>
      <c r="AT15" s="1055"/>
      <c r="AU15" s="1055"/>
      <c r="AV15" s="1055"/>
      <c r="AW15" s="1055"/>
      <c r="AX15" s="1055"/>
      <c r="AY15" s="1055"/>
      <c r="AZ15" s="1055"/>
      <c r="BA15" s="1055"/>
      <c r="BB15" s="1055"/>
      <c r="BC15" s="1055"/>
      <c r="BD15" s="1055"/>
      <c r="BE15" s="1055"/>
      <c r="BF15" s="1055"/>
      <c r="BG15" s="1055"/>
      <c r="BH15" s="1055"/>
      <c r="BI15" s="1055"/>
      <c r="BJ15" s="1055"/>
      <c r="BK15" s="1055"/>
      <c r="BL15" s="1055"/>
      <c r="BM15" s="1055"/>
      <c r="BN15" s="1055"/>
      <c r="BO15" s="1055"/>
      <c r="BP15" s="1055"/>
      <c r="BQ15" s="1055"/>
      <c r="BR15" s="1055"/>
    </row>
    <row r="16" spans="1:70" x14ac:dyDescent="0.25">
      <c r="A16" s="755" t="s">
        <v>703</v>
      </c>
      <c r="B16" s="65" t="s">
        <v>710</v>
      </c>
      <c r="C16" s="744" t="s">
        <v>1135</v>
      </c>
      <c r="D16" s="65"/>
      <c r="E16" s="66"/>
      <c r="F16" s="1167"/>
      <c r="G16" s="1167"/>
      <c r="H16" s="65"/>
      <c r="I16" s="68">
        <v>6</v>
      </c>
      <c r="J16" s="69">
        <v>1</v>
      </c>
      <c r="K16" s="768"/>
      <c r="L16" s="1054"/>
      <c r="M16" s="1050"/>
      <c r="N16" s="1050"/>
      <c r="O16" s="1055"/>
      <c r="P16" s="1055"/>
      <c r="Q16" s="1055"/>
      <c r="R16" s="1055"/>
      <c r="S16" s="1055"/>
      <c r="T16" s="1055"/>
      <c r="U16" s="1055"/>
      <c r="V16" s="1055"/>
      <c r="W16" s="1055"/>
      <c r="X16" s="1055"/>
      <c r="Y16" s="1055"/>
      <c r="Z16" s="1055"/>
      <c r="AA16" s="1055"/>
      <c r="AB16" s="1055"/>
      <c r="AC16" s="1055"/>
      <c r="AD16" s="1055"/>
      <c r="AE16" s="1055"/>
      <c r="AF16" s="1055"/>
      <c r="AG16" s="1055"/>
      <c r="AH16" s="1055"/>
      <c r="AI16" s="1055"/>
      <c r="AJ16" s="1055"/>
      <c r="AK16" s="1055"/>
      <c r="AL16" s="1055"/>
      <c r="AM16" s="1055"/>
      <c r="AN16" s="1055"/>
      <c r="AO16" s="1055"/>
      <c r="AP16" s="1055"/>
      <c r="AQ16" s="1055"/>
      <c r="AR16" s="1055"/>
      <c r="AS16" s="1055"/>
      <c r="AT16" s="1055"/>
      <c r="AU16" s="1055"/>
      <c r="AV16" s="1055"/>
      <c r="AW16" s="1055"/>
      <c r="AX16" s="1055"/>
      <c r="AY16" s="1055"/>
      <c r="AZ16" s="1055"/>
      <c r="BA16" s="1055"/>
      <c r="BB16" s="1055"/>
      <c r="BC16" s="1055"/>
      <c r="BD16" s="1055"/>
      <c r="BE16" s="1055"/>
      <c r="BF16" s="1055"/>
      <c r="BG16" s="1055"/>
      <c r="BH16" s="1055"/>
      <c r="BI16" s="1055"/>
      <c r="BJ16" s="1055"/>
      <c r="BK16" s="1055"/>
      <c r="BL16" s="1055"/>
      <c r="BM16" s="1055"/>
      <c r="BN16" s="1055"/>
      <c r="BO16" s="1055"/>
      <c r="BP16" s="1055"/>
      <c r="BQ16" s="1055"/>
      <c r="BR16" s="1055"/>
    </row>
    <row r="17" spans="1:70" s="835" customFormat="1" ht="15.75" x14ac:dyDescent="0.25">
      <c r="A17" s="866" t="s">
        <v>704</v>
      </c>
      <c r="B17" s="1167" t="s">
        <v>711</v>
      </c>
      <c r="C17" s="744" t="s">
        <v>1135</v>
      </c>
      <c r="D17" s="65"/>
      <c r="E17" s="65"/>
      <c r="F17" s="65"/>
      <c r="G17" s="65"/>
      <c r="H17" s="65"/>
      <c r="I17" s="68">
        <v>6</v>
      </c>
      <c r="J17" s="69">
        <v>1</v>
      </c>
      <c r="K17" s="883"/>
      <c r="L17" s="1056"/>
      <c r="M17" s="964"/>
      <c r="N17" s="964"/>
      <c r="O17" s="1057"/>
      <c r="P17" s="1057"/>
      <c r="Q17" s="1057"/>
      <c r="R17" s="1057"/>
      <c r="S17" s="1057"/>
      <c r="T17" s="1057"/>
      <c r="U17" s="1057"/>
      <c r="V17" s="1057"/>
      <c r="W17" s="1057"/>
      <c r="X17" s="1057"/>
      <c r="Y17" s="1057"/>
      <c r="Z17" s="1057"/>
      <c r="AA17" s="1057"/>
      <c r="AB17" s="1057"/>
      <c r="AC17" s="1057"/>
      <c r="AD17" s="1057"/>
      <c r="AE17" s="1057"/>
      <c r="AF17" s="1057"/>
      <c r="AG17" s="1057"/>
      <c r="AH17" s="1057"/>
      <c r="AI17" s="1057"/>
      <c r="AJ17" s="1057"/>
      <c r="AK17" s="1057"/>
      <c r="AL17" s="1057"/>
      <c r="AM17" s="1057"/>
      <c r="AN17" s="1057"/>
      <c r="AO17" s="1057"/>
      <c r="AP17" s="1057"/>
      <c r="AQ17" s="1057"/>
      <c r="AR17" s="1057"/>
      <c r="AS17" s="1057"/>
      <c r="AT17" s="1057"/>
      <c r="AU17" s="1057"/>
      <c r="AV17" s="1057"/>
      <c r="AW17" s="1057"/>
      <c r="AX17" s="1057"/>
      <c r="AY17" s="1057"/>
      <c r="AZ17" s="1057"/>
      <c r="BA17" s="1057"/>
      <c r="BB17" s="1057"/>
      <c r="BC17" s="1057"/>
      <c r="BD17" s="1057"/>
      <c r="BE17" s="1057"/>
      <c r="BF17" s="1057"/>
      <c r="BG17" s="1057"/>
      <c r="BH17" s="1057"/>
      <c r="BI17" s="1057"/>
      <c r="BJ17" s="1057"/>
      <c r="BK17" s="1057"/>
      <c r="BL17" s="1057"/>
      <c r="BM17" s="1057"/>
      <c r="BN17" s="1057"/>
      <c r="BO17" s="1057"/>
      <c r="BP17" s="1057"/>
      <c r="BQ17" s="1057"/>
      <c r="BR17" s="1057"/>
    </row>
    <row r="18" spans="1:70" s="253" customFormat="1" x14ac:dyDescent="0.25">
      <c r="A18" s="857" t="s">
        <v>705</v>
      </c>
      <c r="B18" s="65" t="s">
        <v>712</v>
      </c>
      <c r="C18" s="744" t="s">
        <v>1135</v>
      </c>
      <c r="D18" s="65"/>
      <c r="E18" s="1168"/>
      <c r="F18" s="1167"/>
      <c r="G18" s="1167"/>
      <c r="H18" s="65"/>
      <c r="I18" s="68">
        <v>6</v>
      </c>
      <c r="J18" s="103">
        <v>1</v>
      </c>
      <c r="K18" s="965"/>
      <c r="L18" s="1058"/>
      <c r="M18" s="1059"/>
      <c r="N18" s="1059"/>
      <c r="O18" s="1059"/>
      <c r="P18" s="1059"/>
      <c r="Q18" s="1059"/>
      <c r="R18" s="1059"/>
      <c r="S18" s="1059"/>
      <c r="T18" s="1059"/>
      <c r="U18" s="1059"/>
      <c r="V18" s="1059"/>
      <c r="W18" s="1059"/>
      <c r="X18" s="1059"/>
      <c r="Y18" s="1059"/>
      <c r="Z18" s="1059"/>
      <c r="AA18" s="1059"/>
      <c r="AB18" s="1059"/>
      <c r="AC18" s="1059"/>
      <c r="AD18" s="1059"/>
      <c r="AE18" s="1059"/>
      <c r="AF18" s="1059"/>
      <c r="AG18" s="1059"/>
      <c r="AH18" s="1059"/>
      <c r="AI18" s="1059"/>
      <c r="AJ18" s="1059"/>
      <c r="AK18" s="1059"/>
      <c r="AL18" s="1059"/>
      <c r="AM18" s="1059"/>
      <c r="AN18" s="1059"/>
      <c r="AO18" s="1059"/>
      <c r="AP18" s="1059"/>
      <c r="AQ18" s="1059"/>
      <c r="AR18" s="1059"/>
      <c r="AS18" s="1059"/>
      <c r="AT18" s="1059"/>
      <c r="AU18" s="1059"/>
      <c r="AV18" s="1059"/>
      <c r="AW18" s="1059"/>
      <c r="AX18" s="1059"/>
      <c r="AY18" s="1059"/>
      <c r="AZ18" s="1059"/>
      <c r="BA18" s="1059"/>
      <c r="BB18" s="1059"/>
      <c r="BC18" s="1059"/>
      <c r="BD18" s="1059"/>
      <c r="BE18" s="1059"/>
      <c r="BF18" s="1059"/>
      <c r="BG18" s="1059"/>
      <c r="BH18" s="1059"/>
      <c r="BI18" s="1059"/>
      <c r="BJ18" s="1059"/>
      <c r="BK18" s="1059"/>
      <c r="BL18" s="1059"/>
      <c r="BM18" s="1059"/>
      <c r="BN18" s="1059"/>
      <c r="BO18" s="1059"/>
      <c r="BP18" s="1059"/>
      <c r="BQ18" s="1059"/>
      <c r="BR18" s="1059"/>
    </row>
    <row r="19" spans="1:70" s="994" customFormat="1" x14ac:dyDescent="0.25">
      <c r="A19" s="908" t="s">
        <v>706</v>
      </c>
      <c r="B19" s="1195" t="s">
        <v>713</v>
      </c>
      <c r="C19" s="747" t="s">
        <v>1135</v>
      </c>
      <c r="D19" s="552"/>
      <c r="E19" s="65"/>
      <c r="F19" s="65"/>
      <c r="G19" s="65"/>
      <c r="H19" s="65"/>
      <c r="I19" s="68">
        <v>6</v>
      </c>
      <c r="J19" s="69">
        <v>1</v>
      </c>
      <c r="K19" s="232"/>
      <c r="L19" s="1051"/>
      <c r="M19" s="1050"/>
      <c r="N19" s="1050"/>
      <c r="O19" s="1050"/>
      <c r="P19" s="1050"/>
      <c r="Q19" s="1050"/>
      <c r="R19" s="1050"/>
      <c r="S19" s="1050"/>
      <c r="T19" s="1050"/>
      <c r="U19" s="1050"/>
      <c r="V19" s="1050"/>
      <c r="W19" s="1050"/>
      <c r="X19" s="1050"/>
      <c r="Y19" s="1050"/>
      <c r="Z19" s="1050"/>
      <c r="AA19" s="1050"/>
      <c r="AB19" s="1050"/>
      <c r="AC19" s="1050"/>
      <c r="AD19" s="1050"/>
      <c r="AE19" s="1050"/>
      <c r="AF19" s="1050"/>
      <c r="AG19" s="1050"/>
      <c r="AH19" s="1050"/>
      <c r="AI19" s="1050"/>
      <c r="AJ19" s="1050"/>
      <c r="AK19" s="1050"/>
      <c r="AL19" s="1050"/>
      <c r="AM19" s="1050"/>
      <c r="AN19" s="1050"/>
      <c r="AO19" s="1050"/>
      <c r="AP19" s="1050"/>
      <c r="AQ19" s="1050"/>
      <c r="AR19" s="1050"/>
      <c r="AS19" s="1050"/>
      <c r="AT19" s="1050"/>
      <c r="AU19" s="1050"/>
      <c r="AV19" s="1050"/>
      <c r="AW19" s="1050"/>
      <c r="AX19" s="1050"/>
      <c r="AY19" s="1050"/>
      <c r="AZ19" s="1050"/>
      <c r="BA19" s="1050"/>
      <c r="BB19" s="1050"/>
      <c r="BC19" s="1050"/>
      <c r="BD19" s="1050"/>
      <c r="BE19" s="1050"/>
      <c r="BF19" s="1050"/>
      <c r="BG19" s="1050"/>
      <c r="BH19" s="1050"/>
      <c r="BI19" s="1050"/>
      <c r="BJ19" s="1050"/>
      <c r="BK19" s="1050"/>
      <c r="BL19" s="1050"/>
      <c r="BM19" s="1050"/>
      <c r="BN19" s="1050"/>
      <c r="BO19" s="1050"/>
      <c r="BP19" s="1050"/>
      <c r="BQ19" s="1050"/>
      <c r="BR19" s="1050"/>
    </row>
    <row r="20" spans="1:70" s="858" customFormat="1" x14ac:dyDescent="0.25">
      <c r="A20" s="755" t="s">
        <v>1188</v>
      </c>
      <c r="B20" s="1196" t="s">
        <v>1189</v>
      </c>
      <c r="C20" s="744" t="s">
        <v>1180</v>
      </c>
      <c r="D20" s="65" t="s">
        <v>1159</v>
      </c>
      <c r="E20" s="1168" t="s">
        <v>1190</v>
      </c>
      <c r="F20" s="1167" t="s">
        <v>1191</v>
      </c>
      <c r="G20" s="1167">
        <v>1</v>
      </c>
      <c r="H20" s="1167">
        <v>12</v>
      </c>
      <c r="I20" s="68" t="s">
        <v>46</v>
      </c>
      <c r="J20" s="103">
        <v>1</v>
      </c>
      <c r="K20" s="469"/>
      <c r="L20" s="1060"/>
      <c r="M20" s="1061"/>
      <c r="N20" s="1061"/>
      <c r="O20" s="1061"/>
      <c r="P20" s="1061"/>
      <c r="Q20" s="1061"/>
      <c r="R20" s="1061"/>
      <c r="S20" s="1061"/>
      <c r="T20" s="1061"/>
      <c r="U20" s="1061"/>
      <c r="V20" s="1061"/>
      <c r="W20" s="1061"/>
      <c r="X20" s="1061"/>
      <c r="Y20" s="1061"/>
      <c r="Z20" s="1061"/>
      <c r="AA20" s="1061"/>
      <c r="AB20" s="1061"/>
      <c r="AC20" s="1061"/>
      <c r="AD20" s="1061"/>
      <c r="AE20" s="1061"/>
      <c r="AF20" s="1061"/>
      <c r="AG20" s="1061"/>
      <c r="AH20" s="1061"/>
      <c r="AI20" s="1061"/>
      <c r="AJ20" s="1061"/>
      <c r="AK20" s="1061"/>
      <c r="AL20" s="1061"/>
      <c r="AM20" s="1061"/>
      <c r="AN20" s="1061"/>
      <c r="AO20" s="1061"/>
      <c r="AP20" s="1061"/>
      <c r="AQ20" s="1061"/>
      <c r="AR20" s="1061"/>
      <c r="AS20" s="1061"/>
      <c r="AT20" s="1061"/>
      <c r="AU20" s="1061"/>
      <c r="AV20" s="1061"/>
      <c r="AW20" s="1061"/>
      <c r="AX20" s="1061"/>
      <c r="AY20" s="1061"/>
      <c r="AZ20" s="1061"/>
      <c r="BA20" s="1061"/>
      <c r="BB20" s="1061"/>
      <c r="BC20" s="1061"/>
      <c r="BD20" s="1061"/>
      <c r="BE20" s="1061"/>
      <c r="BF20" s="1061"/>
      <c r="BG20" s="1061"/>
      <c r="BH20" s="1061"/>
      <c r="BI20" s="1061"/>
      <c r="BJ20" s="1061"/>
      <c r="BK20" s="1061"/>
      <c r="BL20" s="1061"/>
      <c r="BM20" s="1061"/>
      <c r="BN20" s="1061"/>
      <c r="BO20" s="1061"/>
      <c r="BP20" s="1061"/>
      <c r="BQ20" s="1061"/>
      <c r="BR20" s="1061"/>
    </row>
    <row r="21" spans="1:70" ht="15.75" thickBot="1" x14ac:dyDescent="0.3">
      <c r="A21" s="759" t="s">
        <v>215</v>
      </c>
      <c r="B21" s="754" t="s">
        <v>216</v>
      </c>
      <c r="C21" s="758" t="s">
        <v>655</v>
      </c>
      <c r="D21" s="761" t="s">
        <v>751</v>
      </c>
      <c r="E21" s="1197"/>
      <c r="F21" s="1197"/>
      <c r="G21" s="1197"/>
      <c r="H21" s="1197"/>
      <c r="I21" s="544" t="s">
        <v>1199</v>
      </c>
      <c r="J21" s="724">
        <v>1</v>
      </c>
      <c r="K21" s="872" t="s">
        <v>51</v>
      </c>
      <c r="L21" s="1054"/>
      <c r="M21" s="1055"/>
      <c r="N21" s="1055"/>
      <c r="O21" s="1055"/>
      <c r="P21" s="1055"/>
      <c r="Q21" s="1055"/>
      <c r="R21" s="1055"/>
      <c r="S21" s="1055"/>
      <c r="T21" s="1055"/>
      <c r="U21" s="1055"/>
      <c r="V21" s="1055"/>
      <c r="W21" s="1055"/>
      <c r="X21" s="1055"/>
      <c r="Y21" s="1055"/>
      <c r="Z21" s="1055"/>
      <c r="AA21" s="1055"/>
      <c r="AB21" s="1055"/>
      <c r="AC21" s="1055"/>
      <c r="AD21" s="1055"/>
      <c r="AE21" s="1055"/>
      <c r="AF21" s="1055"/>
      <c r="AG21" s="1055"/>
      <c r="AH21" s="1055"/>
      <c r="AI21" s="1055"/>
      <c r="AJ21" s="1055"/>
      <c r="AK21" s="1055"/>
      <c r="AL21" s="1055"/>
      <c r="AM21" s="1055"/>
      <c r="AN21" s="1055"/>
      <c r="AO21" s="1055"/>
      <c r="AP21" s="1055"/>
      <c r="AQ21" s="1055"/>
      <c r="AR21" s="1055"/>
      <c r="AS21" s="1055"/>
      <c r="AT21" s="1055"/>
      <c r="AU21" s="1055"/>
      <c r="AV21" s="1055"/>
      <c r="AW21" s="1055"/>
      <c r="AX21" s="1055"/>
      <c r="AY21" s="1055"/>
      <c r="AZ21" s="1055"/>
      <c r="BA21" s="1055"/>
      <c r="BB21" s="1055"/>
      <c r="BC21" s="1055"/>
      <c r="BD21" s="1055"/>
      <c r="BE21" s="1055"/>
      <c r="BF21" s="1055"/>
      <c r="BG21" s="1055"/>
      <c r="BH21" s="1055"/>
      <c r="BI21" s="1055"/>
      <c r="BJ21" s="1055"/>
      <c r="BK21" s="1055"/>
      <c r="BL21" s="1055"/>
      <c r="BM21" s="1055"/>
      <c r="BN21" s="1055"/>
      <c r="BO21" s="1055"/>
      <c r="BP21" s="1055"/>
      <c r="BQ21" s="1055"/>
      <c r="BR21" s="1055"/>
    </row>
    <row r="22" spans="1:70" s="1023" customFormat="1" x14ac:dyDescent="0.25">
      <c r="A22" s="947" t="s">
        <v>1299</v>
      </c>
      <c r="B22" s="267" t="s">
        <v>348</v>
      </c>
      <c r="C22" s="1005"/>
      <c r="D22" s="267"/>
      <c r="E22" s="172"/>
      <c r="F22" s="267"/>
      <c r="G22" s="267"/>
      <c r="H22" s="267"/>
      <c r="I22" s="270" t="s">
        <v>46</v>
      </c>
      <c r="J22" s="271">
        <v>2</v>
      </c>
      <c r="K22" s="1122"/>
      <c r="L22" s="1052"/>
      <c r="M22" s="1053"/>
      <c r="N22" s="1053"/>
      <c r="O22" s="1053"/>
      <c r="P22" s="1053"/>
      <c r="Q22" s="1053"/>
      <c r="R22" s="1053"/>
      <c r="S22" s="1053"/>
      <c r="T22" s="1053"/>
      <c r="U22" s="1053"/>
      <c r="V22" s="1053"/>
      <c r="W22" s="1053"/>
      <c r="X22" s="1053"/>
      <c r="Y22" s="1053"/>
      <c r="Z22" s="1053"/>
      <c r="AA22" s="1053"/>
      <c r="AB22" s="1053"/>
      <c r="AC22" s="1053"/>
      <c r="AD22" s="1053"/>
      <c r="AE22" s="1053"/>
      <c r="AF22" s="1053"/>
      <c r="AG22" s="1053"/>
      <c r="AH22" s="1053"/>
      <c r="AI22" s="1053"/>
      <c r="AJ22" s="1053"/>
      <c r="AK22" s="1053"/>
      <c r="AL22" s="1053"/>
      <c r="AM22" s="1053"/>
      <c r="AN22" s="1053"/>
      <c r="AO22" s="1053"/>
      <c r="AP22" s="1053"/>
      <c r="AQ22" s="1053"/>
      <c r="AR22" s="1053"/>
      <c r="AS22" s="1053"/>
      <c r="AT22" s="1053"/>
      <c r="AU22" s="1053"/>
      <c r="AV22" s="1053"/>
      <c r="AW22" s="1053"/>
      <c r="AX22" s="1053"/>
      <c r="AY22" s="1053"/>
      <c r="AZ22" s="1053"/>
      <c r="BA22" s="1053"/>
      <c r="BB22" s="1053"/>
      <c r="BC22" s="1053"/>
      <c r="BD22" s="1053"/>
      <c r="BE22" s="1053"/>
      <c r="BF22" s="1053"/>
      <c r="BG22" s="1053"/>
      <c r="BH22" s="1053"/>
      <c r="BI22" s="1053"/>
      <c r="BJ22" s="1053"/>
      <c r="BK22" s="1053"/>
      <c r="BL22" s="1053"/>
      <c r="BM22" s="1053"/>
      <c r="BN22" s="1053"/>
      <c r="BO22" s="1053"/>
      <c r="BP22" s="1053"/>
      <c r="BQ22" s="1053"/>
      <c r="BR22" s="1053"/>
    </row>
    <row r="23" spans="1:70" s="855" customFormat="1" ht="15.75" thickBot="1" x14ac:dyDescent="0.3">
      <c r="A23" s="755" t="s">
        <v>1300</v>
      </c>
      <c r="B23" s="65" t="s">
        <v>38</v>
      </c>
      <c r="C23" s="749"/>
      <c r="D23" s="65"/>
      <c r="E23" s="75"/>
      <c r="F23" s="65"/>
      <c r="G23" s="65"/>
      <c r="H23" s="65"/>
      <c r="I23" s="68" t="s">
        <v>46</v>
      </c>
      <c r="J23" s="69">
        <v>2</v>
      </c>
      <c r="K23" s="121"/>
      <c r="L23" s="1064"/>
      <c r="M23" s="1065"/>
      <c r="N23" s="1065"/>
      <c r="O23" s="1066"/>
      <c r="P23" s="1066"/>
      <c r="Q23" s="1066"/>
      <c r="R23" s="1066"/>
      <c r="S23" s="1066"/>
      <c r="T23" s="1066"/>
      <c r="U23" s="1066"/>
      <c r="V23" s="1066"/>
      <c r="W23" s="1066"/>
      <c r="X23" s="1066"/>
      <c r="Y23" s="1066"/>
      <c r="Z23" s="1066"/>
      <c r="AA23" s="1066"/>
      <c r="AB23" s="1066"/>
      <c r="AC23" s="1066"/>
      <c r="AD23" s="1066"/>
      <c r="AE23" s="1066"/>
      <c r="AF23" s="1066"/>
      <c r="AG23" s="1066"/>
      <c r="AH23" s="1066"/>
      <c r="AI23" s="1066"/>
      <c r="AJ23" s="1066"/>
      <c r="AK23" s="1066"/>
      <c r="AL23" s="1066"/>
      <c r="AM23" s="1066"/>
      <c r="AN23" s="1066"/>
      <c r="AO23" s="1066"/>
      <c r="AP23" s="1066"/>
      <c r="AQ23" s="1066"/>
      <c r="AR23" s="1066"/>
      <c r="AS23" s="1066"/>
      <c r="AT23" s="1066"/>
      <c r="AU23" s="1066"/>
      <c r="AV23" s="1066"/>
      <c r="AW23" s="1066"/>
      <c r="AX23" s="1066"/>
      <c r="AY23" s="1066"/>
      <c r="AZ23" s="1066"/>
      <c r="BA23" s="1066"/>
      <c r="BB23" s="1066"/>
      <c r="BC23" s="1066"/>
      <c r="BD23" s="1066"/>
      <c r="BE23" s="1066"/>
      <c r="BF23" s="1066"/>
      <c r="BG23" s="1066"/>
      <c r="BH23" s="1066"/>
      <c r="BI23" s="1066"/>
      <c r="BJ23" s="1066"/>
      <c r="BK23" s="1066"/>
      <c r="BL23" s="1066"/>
      <c r="BM23" s="1066"/>
      <c r="BN23" s="1066"/>
      <c r="BO23" s="1066"/>
      <c r="BP23" s="1066"/>
      <c r="BQ23" s="1066"/>
      <c r="BR23" s="1066"/>
    </row>
    <row r="24" spans="1:70" ht="18.75" x14ac:dyDescent="0.3">
      <c r="A24" s="1241" t="s">
        <v>1416</v>
      </c>
      <c r="B24" s="1242" t="s">
        <v>1417</v>
      </c>
      <c r="C24" s="1205" t="s">
        <v>651</v>
      </c>
      <c r="D24" s="1243"/>
      <c r="E24" s="1244"/>
      <c r="F24" s="1244"/>
      <c r="G24" s="1244"/>
      <c r="H24" s="1244"/>
      <c r="I24" s="1245">
        <v>4</v>
      </c>
      <c r="J24" s="1246">
        <v>3</v>
      </c>
      <c r="K24" s="879"/>
      <c r="L24" s="768"/>
    </row>
    <row r="25" spans="1:70" s="547" customFormat="1" ht="26.25" x14ac:dyDescent="0.25">
      <c r="A25" s="1240" t="s">
        <v>569</v>
      </c>
      <c r="B25" s="163" t="s">
        <v>1410</v>
      </c>
      <c r="C25" s="1147" t="s">
        <v>651</v>
      </c>
      <c r="D25" s="588" t="s">
        <v>751</v>
      </c>
      <c r="E25" s="65"/>
      <c r="F25" s="65"/>
      <c r="G25" s="65"/>
      <c r="H25" s="65"/>
      <c r="I25" s="68">
        <v>1</v>
      </c>
      <c r="J25" s="69">
        <v>3</v>
      </c>
      <c r="K25" s="887" t="s">
        <v>50</v>
      </c>
      <c r="L25" s="1086"/>
      <c r="M25" s="1091"/>
      <c r="N25" s="1091"/>
      <c r="O25" s="1087"/>
      <c r="P25" s="1087"/>
      <c r="Q25" s="1087"/>
      <c r="R25" s="1087"/>
      <c r="S25" s="1087"/>
      <c r="T25" s="1087"/>
      <c r="U25" s="1087"/>
      <c r="V25" s="1087"/>
      <c r="W25" s="1087"/>
      <c r="X25" s="1087"/>
      <c r="Y25" s="1087"/>
      <c r="Z25" s="1087"/>
      <c r="AA25" s="1087"/>
      <c r="AB25" s="1087"/>
      <c r="AC25" s="1087"/>
      <c r="AD25" s="1087"/>
      <c r="AE25" s="1087"/>
      <c r="AF25" s="1087"/>
      <c r="AG25" s="1087"/>
      <c r="AH25" s="1087"/>
      <c r="AI25" s="1087"/>
      <c r="AJ25" s="1087"/>
      <c r="AK25" s="1087"/>
      <c r="AL25" s="1087"/>
      <c r="AM25" s="1087"/>
      <c r="AN25" s="1087"/>
      <c r="AO25" s="1087"/>
      <c r="AP25" s="1087"/>
      <c r="AQ25" s="1087"/>
      <c r="AR25" s="1087"/>
      <c r="AS25" s="1087"/>
      <c r="AT25" s="1087"/>
      <c r="AU25" s="1087"/>
      <c r="AV25" s="1087"/>
      <c r="AW25" s="1087"/>
      <c r="AX25" s="1087"/>
      <c r="AY25" s="1087"/>
      <c r="AZ25" s="1087"/>
      <c r="BA25" s="1087"/>
      <c r="BB25" s="1087"/>
      <c r="BC25" s="1087"/>
      <c r="BD25" s="1087"/>
      <c r="BE25" s="1087"/>
      <c r="BF25" s="1087"/>
      <c r="BG25" s="1087"/>
      <c r="BH25" s="1087"/>
      <c r="BI25" s="1087"/>
      <c r="BJ25" s="1087"/>
      <c r="BK25" s="1087"/>
      <c r="BL25" s="1087"/>
      <c r="BM25" s="1087"/>
      <c r="BN25" s="1087"/>
      <c r="BO25" s="1087"/>
      <c r="BP25" s="1087"/>
      <c r="BQ25" s="1087"/>
      <c r="BR25" s="1087"/>
    </row>
    <row r="26" spans="1:70" s="616" customFormat="1" ht="26.25" customHeight="1" x14ac:dyDescent="0.25">
      <c r="A26" s="771" t="s">
        <v>579</v>
      </c>
      <c r="B26" s="1189" t="s">
        <v>1366</v>
      </c>
      <c r="C26" s="1147" t="s">
        <v>651</v>
      </c>
      <c r="D26" s="4" t="s">
        <v>751</v>
      </c>
      <c r="E26" s="781"/>
      <c r="F26" s="781"/>
      <c r="G26" s="781"/>
      <c r="H26" s="781"/>
      <c r="I26" s="68">
        <v>6</v>
      </c>
      <c r="J26" s="103">
        <v>3</v>
      </c>
      <c r="K26" s="872"/>
      <c r="L26" s="887" t="s">
        <v>1365</v>
      </c>
      <c r="M26" s="1070"/>
      <c r="N26" s="1070"/>
      <c r="O26" s="1070"/>
      <c r="P26" s="1070"/>
      <c r="Q26" s="1070"/>
      <c r="R26" s="1070"/>
      <c r="S26" s="1070"/>
      <c r="T26" s="1070"/>
      <c r="U26" s="1070"/>
      <c r="V26" s="1070"/>
      <c r="W26" s="1070"/>
      <c r="X26" s="1070"/>
      <c r="Y26" s="1070"/>
      <c r="Z26" s="1070"/>
      <c r="AA26" s="1070"/>
      <c r="AB26" s="1070"/>
      <c r="AC26" s="1070"/>
      <c r="AD26" s="1070"/>
      <c r="AE26" s="1070"/>
      <c r="AF26" s="1070"/>
      <c r="AG26" s="1070"/>
      <c r="AH26" s="1070"/>
      <c r="AI26" s="1070"/>
      <c r="AJ26" s="1070"/>
      <c r="AK26" s="1070"/>
      <c r="AL26" s="1070"/>
      <c r="AM26" s="1070"/>
      <c r="AN26" s="1070"/>
      <c r="AO26" s="1070"/>
      <c r="AP26" s="1070"/>
      <c r="AQ26" s="1070"/>
      <c r="AR26" s="1070"/>
      <c r="AS26" s="1070"/>
      <c r="AT26" s="1070"/>
      <c r="AU26" s="1070"/>
      <c r="AV26" s="1070"/>
      <c r="AW26" s="1070"/>
      <c r="AX26" s="1070"/>
      <c r="AY26" s="1070"/>
      <c r="AZ26" s="1070"/>
      <c r="BA26" s="1070"/>
      <c r="BB26" s="1070"/>
      <c r="BC26" s="1070"/>
      <c r="BD26" s="1070"/>
      <c r="BE26" s="1070"/>
      <c r="BF26" s="1070"/>
      <c r="BG26" s="1070"/>
      <c r="BH26" s="1070"/>
      <c r="BI26" s="1070"/>
      <c r="BJ26" s="1070"/>
      <c r="BK26" s="1070"/>
      <c r="BL26" s="1070"/>
      <c r="BM26" s="1070"/>
      <c r="BN26" s="1070"/>
      <c r="BO26" s="1070"/>
      <c r="BP26" s="1070"/>
      <c r="BQ26" s="1070"/>
      <c r="BR26" s="1070"/>
    </row>
    <row r="27" spans="1:70" s="772" customFormat="1" x14ac:dyDescent="0.25">
      <c r="A27" s="771" t="s">
        <v>649</v>
      </c>
      <c r="B27" s="1191" t="s">
        <v>650</v>
      </c>
      <c r="C27" s="930" t="s">
        <v>651</v>
      </c>
      <c r="D27" s="192" t="s">
        <v>652</v>
      </c>
      <c r="E27" s="826"/>
      <c r="F27" s="826"/>
      <c r="G27" s="826"/>
      <c r="H27" s="826"/>
      <c r="I27" s="1190">
        <v>11</v>
      </c>
      <c r="J27" s="69">
        <v>3</v>
      </c>
      <c r="K27" s="929"/>
      <c r="L27" s="929"/>
    </row>
    <row r="28" spans="1:70" s="772" customFormat="1" x14ac:dyDescent="0.25">
      <c r="A28" s="908" t="s">
        <v>658</v>
      </c>
      <c r="B28" s="1206" t="s">
        <v>659</v>
      </c>
      <c r="C28" s="1133" t="s">
        <v>651</v>
      </c>
      <c r="D28" s="328" t="s">
        <v>652</v>
      </c>
      <c r="E28" s="826"/>
      <c r="F28" s="826"/>
      <c r="G28" s="826"/>
      <c r="H28" s="826"/>
      <c r="I28" s="1190">
        <v>3</v>
      </c>
      <c r="J28" s="69">
        <v>3</v>
      </c>
      <c r="K28" s="929"/>
      <c r="L28" s="1134"/>
    </row>
    <row r="29" spans="1:70" s="772" customFormat="1" ht="25.5" x14ac:dyDescent="0.25">
      <c r="A29" s="910" t="s">
        <v>593</v>
      </c>
      <c r="B29" s="1191" t="s">
        <v>594</v>
      </c>
      <c r="C29" s="1147" t="s">
        <v>651</v>
      </c>
      <c r="D29" s="192" t="s">
        <v>751</v>
      </c>
      <c r="E29" s="619"/>
      <c r="F29" s="619"/>
      <c r="G29" s="619"/>
      <c r="H29" s="619"/>
      <c r="I29" s="68">
        <v>1</v>
      </c>
      <c r="J29" s="69">
        <v>3</v>
      </c>
      <c r="K29" s="872" t="s">
        <v>50</v>
      </c>
      <c r="L29" s="1062"/>
      <c r="M29" s="1063"/>
      <c r="N29" s="1063"/>
      <c r="O29" s="1063"/>
      <c r="P29" s="1063"/>
      <c r="Q29" s="1063"/>
      <c r="R29" s="1063"/>
      <c r="S29" s="1063"/>
      <c r="T29" s="1063"/>
      <c r="U29" s="1063"/>
      <c r="V29" s="1063"/>
      <c r="W29" s="1063"/>
      <c r="X29" s="1063"/>
      <c r="Y29" s="1063"/>
      <c r="Z29" s="1063"/>
      <c r="AA29" s="1063"/>
      <c r="AB29" s="1063"/>
      <c r="AC29" s="1063"/>
      <c r="AD29" s="1063"/>
      <c r="AE29" s="1063"/>
      <c r="AF29" s="1063"/>
      <c r="AG29" s="1063"/>
      <c r="AH29" s="1063"/>
      <c r="AI29" s="1063"/>
      <c r="AJ29" s="1063"/>
      <c r="AK29" s="1063"/>
      <c r="AL29" s="1063"/>
      <c r="AM29" s="1063"/>
      <c r="AN29" s="1063"/>
      <c r="AO29" s="1063"/>
      <c r="AP29" s="1063"/>
      <c r="AQ29" s="1063"/>
      <c r="AR29" s="1063"/>
      <c r="AS29" s="1063"/>
      <c r="AT29" s="1063"/>
      <c r="AU29" s="1063"/>
      <c r="AV29" s="1063"/>
      <c r="AW29" s="1063"/>
      <c r="AX29" s="1063"/>
      <c r="AY29" s="1063"/>
      <c r="AZ29" s="1063"/>
      <c r="BA29" s="1063"/>
      <c r="BB29" s="1063"/>
      <c r="BC29" s="1063"/>
      <c r="BD29" s="1063"/>
      <c r="BE29" s="1063"/>
      <c r="BF29" s="1063"/>
      <c r="BG29" s="1063"/>
      <c r="BH29" s="1063"/>
      <c r="BI29" s="1063"/>
      <c r="BJ29" s="1063"/>
      <c r="BK29" s="1063"/>
      <c r="BL29" s="1063"/>
      <c r="BM29" s="1063"/>
      <c r="BN29" s="1063"/>
      <c r="BO29" s="1063"/>
      <c r="BP29" s="1063"/>
      <c r="BQ29" s="1063"/>
      <c r="BR29" s="1063"/>
    </row>
    <row r="30" spans="1:70" s="616" customFormat="1" ht="15.75" thickBot="1" x14ac:dyDescent="0.3">
      <c r="A30" s="1135" t="s">
        <v>326</v>
      </c>
      <c r="B30" s="800" t="s">
        <v>327</v>
      </c>
      <c r="C30" s="1207" t="s">
        <v>651</v>
      </c>
      <c r="D30" s="513" t="s">
        <v>751</v>
      </c>
      <c r="E30" s="629"/>
      <c r="F30" s="629"/>
      <c r="G30" s="629"/>
      <c r="H30" s="629"/>
      <c r="I30" s="89">
        <v>2</v>
      </c>
      <c r="J30" s="90">
        <v>3</v>
      </c>
      <c r="K30" s="630"/>
      <c r="L30" s="543"/>
    </row>
    <row r="31" spans="1:70" ht="15.75" thickBot="1" x14ac:dyDescent="0.3">
      <c r="A31" s="1149" t="s">
        <v>662</v>
      </c>
      <c r="B31" s="1150" t="s">
        <v>663</v>
      </c>
      <c r="C31" s="1151" t="s">
        <v>655</v>
      </c>
      <c r="D31" s="1152" t="s">
        <v>751</v>
      </c>
      <c r="E31" s="1153"/>
      <c r="F31" s="1153"/>
      <c r="G31" s="1153"/>
      <c r="H31" s="1153"/>
      <c r="I31" s="97" t="s">
        <v>46</v>
      </c>
      <c r="J31" s="243">
        <v>4</v>
      </c>
      <c r="K31" s="881"/>
      <c r="L31" s="1054"/>
      <c r="M31" s="1055"/>
      <c r="N31" s="1055"/>
      <c r="O31" s="1055"/>
      <c r="P31" s="1055"/>
      <c r="Q31" s="1055"/>
      <c r="R31" s="1055"/>
      <c r="S31" s="1055"/>
      <c r="T31" s="1055"/>
      <c r="U31" s="1055"/>
      <c r="V31" s="1055"/>
      <c r="W31" s="1055"/>
      <c r="X31" s="1055"/>
      <c r="Y31" s="1055"/>
      <c r="Z31" s="1055"/>
      <c r="AA31" s="1055"/>
      <c r="AB31" s="1055"/>
      <c r="AC31" s="1055"/>
      <c r="AD31" s="1055"/>
      <c r="AE31" s="1055"/>
      <c r="AF31" s="1055"/>
      <c r="AG31" s="1055"/>
      <c r="AH31" s="1055"/>
      <c r="AI31" s="1055"/>
      <c r="AJ31" s="1055"/>
      <c r="AK31" s="1055"/>
      <c r="AL31" s="1055"/>
      <c r="AM31" s="1055"/>
      <c r="AN31" s="1055"/>
      <c r="AO31" s="1055"/>
      <c r="AP31" s="1055"/>
      <c r="AQ31" s="1055"/>
      <c r="AR31" s="1055"/>
      <c r="AS31" s="1055"/>
      <c r="AT31" s="1055"/>
      <c r="AU31" s="1055"/>
      <c r="AV31" s="1055"/>
      <c r="AW31" s="1055"/>
      <c r="AX31" s="1055"/>
      <c r="AY31" s="1055"/>
      <c r="AZ31" s="1055"/>
      <c r="BA31" s="1055"/>
      <c r="BB31" s="1055"/>
      <c r="BC31" s="1055"/>
      <c r="BD31" s="1055"/>
      <c r="BE31" s="1055"/>
      <c r="BF31" s="1055"/>
      <c r="BG31" s="1055"/>
      <c r="BH31" s="1055"/>
      <c r="BI31" s="1055"/>
      <c r="BJ31" s="1055"/>
      <c r="BK31" s="1055"/>
      <c r="BL31" s="1055"/>
      <c r="BM31" s="1055"/>
      <c r="BN31" s="1055"/>
      <c r="BO31" s="1055"/>
      <c r="BP31" s="1055"/>
      <c r="BQ31" s="1055"/>
      <c r="BR31" s="1055"/>
    </row>
    <row r="32" spans="1:70" s="565" customFormat="1" ht="15.75" thickBot="1" x14ac:dyDescent="0.3">
      <c r="A32" s="755" t="s">
        <v>1252</v>
      </c>
      <c r="B32" s="100" t="s">
        <v>1086</v>
      </c>
      <c r="C32" s="930" t="s">
        <v>1207</v>
      </c>
      <c r="D32" s="65" t="s">
        <v>1159</v>
      </c>
      <c r="E32" s="926" t="s">
        <v>1119</v>
      </c>
      <c r="F32" s="924" t="s">
        <v>1120</v>
      </c>
      <c r="G32" s="924">
        <v>1</v>
      </c>
      <c r="H32" s="65">
        <v>8</v>
      </c>
      <c r="I32" s="68">
        <v>1</v>
      </c>
      <c r="J32" s="103">
        <v>5</v>
      </c>
      <c r="K32" s="883" t="s">
        <v>50</v>
      </c>
      <c r="L32" s="1067"/>
      <c r="M32" s="1068"/>
      <c r="N32" s="1068"/>
      <c r="O32" s="1068"/>
      <c r="P32" s="1068"/>
      <c r="Q32" s="1068"/>
      <c r="R32" s="1068"/>
      <c r="S32" s="1068"/>
      <c r="T32" s="1068"/>
      <c r="U32" s="1068"/>
      <c r="V32" s="1068"/>
      <c r="W32" s="1068"/>
      <c r="X32" s="1068"/>
      <c r="Y32" s="1068"/>
      <c r="Z32" s="1068"/>
      <c r="AA32" s="1068"/>
      <c r="AB32" s="1068"/>
      <c r="AC32" s="1068"/>
      <c r="AD32" s="1068"/>
      <c r="AE32" s="1068"/>
      <c r="AF32" s="1068"/>
      <c r="AG32" s="1068"/>
      <c r="AH32" s="1068"/>
      <c r="AI32" s="1068"/>
      <c r="AJ32" s="1068"/>
      <c r="AK32" s="1068"/>
      <c r="AL32" s="1068"/>
      <c r="AM32" s="1068"/>
      <c r="AN32" s="1068"/>
      <c r="AO32" s="1068"/>
      <c r="AP32" s="1068"/>
      <c r="AQ32" s="1068"/>
      <c r="AR32" s="1068"/>
      <c r="AS32" s="1068"/>
      <c r="AT32" s="1068"/>
      <c r="AU32" s="1068"/>
      <c r="AV32" s="1068"/>
      <c r="AW32" s="1068"/>
      <c r="AX32" s="1068"/>
      <c r="AY32" s="1068"/>
      <c r="AZ32" s="1068"/>
      <c r="BA32" s="1068"/>
      <c r="BB32" s="1068"/>
      <c r="BC32" s="1068"/>
      <c r="BD32" s="1068"/>
      <c r="BE32" s="1068"/>
      <c r="BF32" s="1068"/>
      <c r="BG32" s="1068"/>
      <c r="BH32" s="1068"/>
      <c r="BI32" s="1068"/>
      <c r="BJ32" s="1068"/>
      <c r="BK32" s="1068"/>
      <c r="BL32" s="1068"/>
      <c r="BM32" s="1068"/>
      <c r="BN32" s="1068"/>
      <c r="BO32" s="1068"/>
      <c r="BP32" s="1068"/>
      <c r="BQ32" s="1068"/>
      <c r="BR32" s="1068"/>
    </row>
    <row r="33" spans="1:70" s="502" customFormat="1" x14ac:dyDescent="0.25">
      <c r="A33" s="947" t="s">
        <v>1199</v>
      </c>
      <c r="B33" s="1116" t="s">
        <v>1341</v>
      </c>
      <c r="C33" s="948" t="s">
        <v>1135</v>
      </c>
      <c r="D33" s="1116"/>
      <c r="E33" s="527"/>
      <c r="F33" s="1116"/>
      <c r="G33" s="1116"/>
      <c r="H33" s="1116"/>
      <c r="I33" s="270" t="s">
        <v>1199</v>
      </c>
      <c r="J33" s="252">
        <v>6</v>
      </c>
      <c r="K33" s="1127"/>
      <c r="L33" s="1086"/>
      <c r="M33" s="1092"/>
      <c r="N33" s="1092"/>
      <c r="O33" s="1091"/>
      <c r="P33" s="1091"/>
      <c r="Q33" s="1091"/>
      <c r="R33" s="1091"/>
      <c r="S33" s="1091"/>
      <c r="T33" s="1091"/>
      <c r="U33" s="1091"/>
      <c r="V33" s="1091"/>
      <c r="W33" s="1091"/>
      <c r="X33" s="1091"/>
      <c r="Y33" s="1091"/>
      <c r="Z33" s="1091"/>
      <c r="AA33" s="1091"/>
      <c r="AB33" s="1091"/>
      <c r="AC33" s="1091"/>
      <c r="AD33" s="1091"/>
      <c r="AE33" s="1091"/>
      <c r="AF33" s="1091"/>
      <c r="AG33" s="1091"/>
      <c r="AH33" s="1091"/>
      <c r="AI33" s="1091"/>
      <c r="AJ33" s="1091"/>
      <c r="AK33" s="1091"/>
      <c r="AL33" s="1091"/>
      <c r="AM33" s="1091"/>
      <c r="AN33" s="1091"/>
      <c r="AO33" s="1091"/>
      <c r="AP33" s="1091"/>
      <c r="AQ33" s="1091"/>
      <c r="AR33" s="1091"/>
      <c r="AS33" s="1091"/>
      <c r="AT33" s="1091"/>
      <c r="AU33" s="1091"/>
      <c r="AV33" s="1091"/>
      <c r="AW33" s="1091"/>
      <c r="AX33" s="1091"/>
      <c r="AY33" s="1091"/>
      <c r="AZ33" s="1091"/>
      <c r="BA33" s="1091"/>
      <c r="BB33" s="1091"/>
      <c r="BC33" s="1091"/>
      <c r="BD33" s="1091"/>
      <c r="BE33" s="1091"/>
      <c r="BF33" s="1091"/>
      <c r="BG33" s="1091"/>
      <c r="BH33" s="1091"/>
      <c r="BI33" s="1091"/>
      <c r="BJ33" s="1091"/>
      <c r="BK33" s="1091"/>
      <c r="BL33" s="1091"/>
      <c r="BM33" s="1091"/>
      <c r="BN33" s="1091"/>
      <c r="BO33" s="1091"/>
      <c r="BP33" s="1091"/>
      <c r="BQ33" s="1091"/>
      <c r="BR33" s="1091"/>
    </row>
    <row r="34" spans="1:70" s="720" customFormat="1" ht="15.75" thickBot="1" x14ac:dyDescent="0.3">
      <c r="A34" s="1128" t="s">
        <v>1199</v>
      </c>
      <c r="B34" s="86" t="s">
        <v>72</v>
      </c>
      <c r="C34" s="1129" t="s">
        <v>1135</v>
      </c>
      <c r="D34" s="86"/>
      <c r="E34" s="113"/>
      <c r="F34" s="86"/>
      <c r="G34" s="86"/>
      <c r="H34" s="86"/>
      <c r="I34" s="89" t="s">
        <v>1199</v>
      </c>
      <c r="J34" s="154">
        <v>6</v>
      </c>
      <c r="K34" s="1130"/>
      <c r="L34" s="1064"/>
      <c r="M34" s="1075"/>
      <c r="N34" s="1075"/>
      <c r="O34" s="1080"/>
      <c r="P34" s="1080"/>
      <c r="Q34" s="1080"/>
      <c r="R34" s="1080"/>
      <c r="S34" s="1080"/>
      <c r="T34" s="1080"/>
      <c r="U34" s="1080"/>
      <c r="V34" s="1080"/>
      <c r="W34" s="1080"/>
      <c r="X34" s="1080"/>
      <c r="Y34" s="1080"/>
      <c r="Z34" s="1080"/>
      <c r="AA34" s="1080"/>
      <c r="AB34" s="1080"/>
      <c r="AC34" s="1080"/>
      <c r="AD34" s="1080"/>
      <c r="AE34" s="1080"/>
      <c r="AF34" s="1080"/>
      <c r="AG34" s="1080"/>
      <c r="AH34" s="1080"/>
      <c r="AI34" s="1080"/>
      <c r="AJ34" s="1080"/>
      <c r="AK34" s="1080"/>
      <c r="AL34" s="1080"/>
      <c r="AM34" s="1080"/>
      <c r="AN34" s="1080"/>
      <c r="AO34" s="1080"/>
      <c r="AP34" s="1080"/>
      <c r="AQ34" s="1080"/>
      <c r="AR34" s="1080"/>
      <c r="AS34" s="1080"/>
      <c r="AT34" s="1080"/>
      <c r="AU34" s="1080"/>
      <c r="AV34" s="1080"/>
      <c r="AW34" s="1080"/>
      <c r="AX34" s="1080"/>
      <c r="AY34" s="1080"/>
      <c r="AZ34" s="1080"/>
      <c r="BA34" s="1080"/>
      <c r="BB34" s="1080"/>
      <c r="BC34" s="1080"/>
      <c r="BD34" s="1080"/>
      <c r="BE34" s="1080"/>
      <c r="BF34" s="1080"/>
      <c r="BG34" s="1080"/>
      <c r="BH34" s="1080"/>
      <c r="BI34" s="1080"/>
      <c r="BJ34" s="1080"/>
      <c r="BK34" s="1080"/>
      <c r="BL34" s="1080"/>
      <c r="BM34" s="1080"/>
      <c r="BN34" s="1080"/>
      <c r="BO34" s="1080"/>
      <c r="BP34" s="1080"/>
      <c r="BQ34" s="1080"/>
      <c r="BR34" s="1080"/>
    </row>
    <row r="35" spans="1:70" s="835" customFormat="1" ht="15.75" thickBot="1" x14ac:dyDescent="0.3">
      <c r="A35" s="759" t="s">
        <v>217</v>
      </c>
      <c r="B35" s="754" t="s">
        <v>218</v>
      </c>
      <c r="C35" s="758" t="s">
        <v>655</v>
      </c>
      <c r="D35" s="754" t="s">
        <v>751</v>
      </c>
      <c r="E35" s="794"/>
      <c r="F35" s="794"/>
      <c r="G35" s="794"/>
      <c r="H35" s="794"/>
      <c r="I35" s="544" t="s">
        <v>46</v>
      </c>
      <c r="J35" s="724">
        <v>7</v>
      </c>
      <c r="K35" s="872" t="s">
        <v>1316</v>
      </c>
      <c r="L35" s="1056"/>
      <c r="M35" s="1059"/>
      <c r="N35" s="1059"/>
      <c r="O35" s="1057"/>
      <c r="P35" s="1057"/>
      <c r="Q35" s="1057"/>
      <c r="R35" s="1057"/>
      <c r="S35" s="1057"/>
      <c r="T35" s="1057"/>
      <c r="U35" s="1057"/>
      <c r="V35" s="1057"/>
      <c r="W35" s="1057"/>
      <c r="X35" s="1057"/>
      <c r="Y35" s="1057"/>
      <c r="Z35" s="1057"/>
      <c r="AA35" s="1057"/>
      <c r="AB35" s="1057"/>
      <c r="AC35" s="1057"/>
      <c r="AD35" s="1057"/>
      <c r="AE35" s="1057"/>
      <c r="AF35" s="1057"/>
      <c r="AG35" s="1057"/>
      <c r="AH35" s="1057"/>
      <c r="AI35" s="1057"/>
      <c r="AJ35" s="1057"/>
      <c r="AK35" s="1057"/>
      <c r="AL35" s="1057"/>
      <c r="AM35" s="1057"/>
      <c r="AN35" s="1057"/>
      <c r="AO35" s="1057"/>
      <c r="AP35" s="1057"/>
      <c r="AQ35" s="1057"/>
      <c r="AR35" s="1057"/>
      <c r="AS35" s="1057"/>
      <c r="AT35" s="1057"/>
      <c r="AU35" s="1057"/>
      <c r="AV35" s="1057"/>
      <c r="AW35" s="1057"/>
      <c r="AX35" s="1057"/>
      <c r="AY35" s="1057"/>
      <c r="AZ35" s="1057"/>
      <c r="BA35" s="1057"/>
      <c r="BB35" s="1057"/>
      <c r="BC35" s="1057"/>
      <c r="BD35" s="1057"/>
      <c r="BE35" s="1057"/>
      <c r="BF35" s="1057"/>
      <c r="BG35" s="1057"/>
      <c r="BH35" s="1057"/>
      <c r="BI35" s="1057"/>
      <c r="BJ35" s="1057"/>
      <c r="BK35" s="1057"/>
      <c r="BL35" s="1057"/>
      <c r="BM35" s="1057"/>
      <c r="BN35" s="1057"/>
      <c r="BO35" s="1057"/>
      <c r="BP35" s="1057"/>
      <c r="BQ35" s="1057"/>
      <c r="BR35" s="1057"/>
    </row>
    <row r="36" spans="1:70" s="831" customFormat="1" ht="26.25" thickBot="1" x14ac:dyDescent="0.3">
      <c r="A36" s="847" t="s">
        <v>696</v>
      </c>
      <c r="B36" s="848" t="s">
        <v>697</v>
      </c>
      <c r="C36" s="790" t="s">
        <v>651</v>
      </c>
      <c r="D36" s="848" t="s">
        <v>751</v>
      </c>
      <c r="E36" s="849"/>
      <c r="F36" s="849"/>
      <c r="G36" s="849"/>
      <c r="H36" s="849"/>
      <c r="I36" s="270">
        <v>5</v>
      </c>
      <c r="J36" s="850">
        <v>8</v>
      </c>
      <c r="K36" s="886"/>
      <c r="L36" s="1078"/>
      <c r="M36" s="1079"/>
      <c r="N36" s="1079"/>
      <c r="O36" s="1103"/>
      <c r="P36" s="1079"/>
      <c r="Q36" s="1079"/>
      <c r="R36" s="1079"/>
      <c r="S36" s="1079"/>
      <c r="T36" s="1079"/>
      <c r="U36" s="1079"/>
      <c r="V36" s="1079"/>
      <c r="W36" s="1079"/>
      <c r="X36" s="1079"/>
      <c r="Y36" s="1079"/>
      <c r="Z36" s="1079"/>
      <c r="AA36" s="1079"/>
      <c r="AB36" s="1079"/>
      <c r="AC36" s="1079"/>
      <c r="AD36" s="1079"/>
      <c r="AE36" s="1079"/>
      <c r="AF36" s="1079"/>
      <c r="AG36" s="1079"/>
      <c r="AH36" s="1079"/>
      <c r="AI36" s="1079"/>
      <c r="AJ36" s="1079"/>
      <c r="AK36" s="1079"/>
      <c r="AL36" s="1079"/>
      <c r="AM36" s="1079"/>
      <c r="AN36" s="1079"/>
      <c r="AO36" s="1079"/>
      <c r="AP36" s="1079"/>
      <c r="AQ36" s="1079"/>
      <c r="AR36" s="1079"/>
      <c r="AS36" s="1079"/>
      <c r="AT36" s="1079"/>
      <c r="AU36" s="1079"/>
      <c r="AV36" s="1079"/>
      <c r="AW36" s="1079"/>
      <c r="AX36" s="1079"/>
      <c r="AY36" s="1079"/>
      <c r="AZ36" s="1079"/>
      <c r="BA36" s="1079"/>
      <c r="BB36" s="1079"/>
      <c r="BC36" s="1079"/>
      <c r="BD36" s="1079"/>
      <c r="BE36" s="1079"/>
      <c r="BF36" s="1079"/>
      <c r="BG36" s="1079"/>
      <c r="BH36" s="1079"/>
      <c r="BI36" s="1079"/>
      <c r="BJ36" s="1079"/>
      <c r="BK36" s="1079"/>
      <c r="BL36" s="1079"/>
      <c r="BM36" s="1079"/>
      <c r="BN36" s="1079"/>
      <c r="BO36" s="1079"/>
      <c r="BP36" s="1079"/>
      <c r="BQ36" s="1079"/>
      <c r="BR36" s="1079"/>
    </row>
    <row r="37" spans="1:70" x14ac:dyDescent="0.25">
      <c r="A37" s="847" t="s">
        <v>1199</v>
      </c>
      <c r="B37" s="848" t="s">
        <v>1342</v>
      </c>
      <c r="C37" s="790" t="s">
        <v>651</v>
      </c>
      <c r="D37" s="848" t="s">
        <v>751</v>
      </c>
      <c r="E37" s="849"/>
      <c r="F37" s="849"/>
      <c r="G37" s="849"/>
      <c r="H37" s="849"/>
      <c r="I37" s="270" t="s">
        <v>1199</v>
      </c>
      <c r="J37" s="850">
        <v>9</v>
      </c>
      <c r="K37" s="886"/>
      <c r="L37" s="768"/>
    </row>
    <row r="38" spans="1:70" x14ac:dyDescent="0.25">
      <c r="L38" s="768"/>
    </row>
    <row r="39" spans="1:70" x14ac:dyDescent="0.25">
      <c r="L39" s="768"/>
    </row>
    <row r="40" spans="1:70" x14ac:dyDescent="0.25">
      <c r="L40" s="768"/>
    </row>
    <row r="41" spans="1:70" x14ac:dyDescent="0.25">
      <c r="L41" s="768"/>
    </row>
    <row r="42" spans="1:70" x14ac:dyDescent="0.25">
      <c r="L42" s="768"/>
    </row>
    <row r="43" spans="1:70" x14ac:dyDescent="0.25">
      <c r="L43" s="1054"/>
      <c r="M43" s="1055"/>
      <c r="N43" s="1055"/>
      <c r="O43" s="1055"/>
      <c r="P43" s="1055"/>
      <c r="Q43" s="1055"/>
      <c r="R43" s="1055"/>
      <c r="S43" s="1055"/>
      <c r="T43" s="1055"/>
      <c r="U43" s="1055"/>
      <c r="V43" s="1055"/>
      <c r="W43" s="1055"/>
      <c r="X43" s="1055"/>
      <c r="Y43" s="1055"/>
      <c r="Z43" s="1055"/>
      <c r="AA43" s="1055"/>
      <c r="AB43" s="1055"/>
      <c r="AC43" s="1055"/>
      <c r="AD43" s="1055"/>
      <c r="AE43" s="1055"/>
      <c r="AF43" s="1055"/>
      <c r="AG43" s="1055"/>
      <c r="AH43" s="1055"/>
      <c r="AI43" s="1055"/>
      <c r="AJ43" s="1055"/>
      <c r="AK43" s="1055"/>
      <c r="AL43" s="1055"/>
      <c r="AM43" s="1055"/>
      <c r="AN43" s="1055"/>
      <c r="AO43" s="1055"/>
      <c r="AP43" s="1055"/>
      <c r="AQ43" s="1055"/>
      <c r="AR43" s="1055"/>
      <c r="AS43" s="1055"/>
      <c r="AT43" s="1055"/>
      <c r="AU43" s="1055"/>
      <c r="AV43" s="1055"/>
      <c r="AW43" s="1055"/>
      <c r="AX43" s="1055"/>
      <c r="AY43" s="1055"/>
      <c r="AZ43" s="1055"/>
      <c r="BA43" s="1055"/>
      <c r="BB43" s="1055"/>
      <c r="BC43" s="1055"/>
      <c r="BD43" s="1055"/>
      <c r="BE43" s="1055"/>
      <c r="BF43" s="1055"/>
      <c r="BG43" s="1055"/>
      <c r="BH43" s="1055"/>
      <c r="BI43" s="1055"/>
      <c r="BJ43" s="1055"/>
      <c r="BK43" s="1055"/>
      <c r="BL43" s="1055"/>
      <c r="BM43" s="1055"/>
      <c r="BN43" s="1055"/>
      <c r="BO43" s="1055"/>
      <c r="BP43" s="1055"/>
      <c r="BQ43" s="1055"/>
      <c r="BR43" s="1055"/>
    </row>
    <row r="44" spans="1:70" x14ac:dyDescent="0.25">
      <c r="L44" s="768"/>
    </row>
    <row r="45" spans="1:70" x14ac:dyDescent="0.25">
      <c r="L45" s="768"/>
    </row>
    <row r="46" spans="1:70" x14ac:dyDescent="0.25">
      <c r="L46" s="768"/>
    </row>
    <row r="47" spans="1:70" x14ac:dyDescent="0.25">
      <c r="L47" s="768"/>
    </row>
    <row r="48" spans="1:70" x14ac:dyDescent="0.25">
      <c r="L48" s="768"/>
    </row>
    <row r="49" spans="12:12" x14ac:dyDescent="0.25">
      <c r="L49" s="768"/>
    </row>
    <row r="50" spans="12:12" x14ac:dyDescent="0.25">
      <c r="L50" s="768"/>
    </row>
    <row r="51" spans="12:12" x14ac:dyDescent="0.25">
      <c r="L51" s="768"/>
    </row>
    <row r="52" spans="12:12" x14ac:dyDescent="0.25">
      <c r="L52" s="768"/>
    </row>
    <row r="53" spans="12:12" x14ac:dyDescent="0.25">
      <c r="L53" s="768"/>
    </row>
    <row r="54" spans="12:12" x14ac:dyDescent="0.25">
      <c r="L54" s="768"/>
    </row>
    <row r="55" spans="12:12" x14ac:dyDescent="0.25">
      <c r="L55" s="768"/>
    </row>
    <row r="56" spans="12:12" x14ac:dyDescent="0.25">
      <c r="L56" s="768"/>
    </row>
    <row r="57" spans="12:12" x14ac:dyDescent="0.25">
      <c r="L57" s="768"/>
    </row>
    <row r="58" spans="12:12" x14ac:dyDescent="0.25">
      <c r="L58" s="768"/>
    </row>
    <row r="59" spans="12:12" x14ac:dyDescent="0.25">
      <c r="L59" s="768"/>
    </row>
    <row r="60" spans="12:12" x14ac:dyDescent="0.25">
      <c r="L60" s="768"/>
    </row>
    <row r="61" spans="12:12" x14ac:dyDescent="0.25">
      <c r="L61" s="768"/>
    </row>
    <row r="62" spans="12:12" x14ac:dyDescent="0.25">
      <c r="L62" s="768"/>
    </row>
    <row r="63" spans="12:12" x14ac:dyDescent="0.25">
      <c r="L63" s="768"/>
    </row>
    <row r="64" spans="12:12" x14ac:dyDescent="0.25">
      <c r="L64" s="768"/>
    </row>
    <row r="65" spans="12:12" x14ac:dyDescent="0.25">
      <c r="L65" s="768"/>
    </row>
    <row r="66" spans="12:12" x14ac:dyDescent="0.25">
      <c r="L66" s="768"/>
    </row>
    <row r="67" spans="12:12" x14ac:dyDescent="0.25">
      <c r="L67" s="768"/>
    </row>
    <row r="68" spans="12:12" x14ac:dyDescent="0.25">
      <c r="L68" s="768"/>
    </row>
    <row r="69" spans="12:12" x14ac:dyDescent="0.25">
      <c r="L69" s="768"/>
    </row>
    <row r="70" spans="12:12" x14ac:dyDescent="0.25">
      <c r="L70" s="768"/>
    </row>
    <row r="71" spans="12:12" x14ac:dyDescent="0.25">
      <c r="L71" s="768"/>
    </row>
    <row r="72" spans="12:12" x14ac:dyDescent="0.25">
      <c r="L72" s="768"/>
    </row>
    <row r="73" spans="12:12" x14ac:dyDescent="0.25">
      <c r="L73" s="768"/>
    </row>
    <row r="74" spans="12:12" x14ac:dyDescent="0.25">
      <c r="L74" s="768"/>
    </row>
    <row r="75" spans="12:12" x14ac:dyDescent="0.25">
      <c r="L75" s="768"/>
    </row>
    <row r="76" spans="12:12" x14ac:dyDescent="0.25">
      <c r="L76" s="768"/>
    </row>
    <row r="77" spans="12:12" x14ac:dyDescent="0.25">
      <c r="L77" s="768"/>
    </row>
    <row r="78" spans="12:12" x14ac:dyDescent="0.25">
      <c r="L78" s="768"/>
    </row>
    <row r="79" spans="12:12" x14ac:dyDescent="0.25">
      <c r="L79" s="768"/>
    </row>
    <row r="80" spans="12:12" x14ac:dyDescent="0.25">
      <c r="L80" s="768"/>
    </row>
    <row r="81" spans="12:12" x14ac:dyDescent="0.25">
      <c r="L81" s="768"/>
    </row>
    <row r="82" spans="12:12" x14ac:dyDescent="0.25">
      <c r="L82" s="768"/>
    </row>
    <row r="83" spans="12:12" x14ac:dyDescent="0.25">
      <c r="L83" s="768"/>
    </row>
    <row r="84" spans="12:12" x14ac:dyDescent="0.25">
      <c r="L84" s="768"/>
    </row>
    <row r="85" spans="12:12" x14ac:dyDescent="0.25">
      <c r="L85" s="768"/>
    </row>
    <row r="86" spans="12:12" x14ac:dyDescent="0.25">
      <c r="L86" s="768"/>
    </row>
    <row r="87" spans="12:12" x14ac:dyDescent="0.25">
      <c r="L87" s="768"/>
    </row>
    <row r="88" spans="12:12" x14ac:dyDescent="0.25">
      <c r="L88" s="768"/>
    </row>
    <row r="89" spans="12:12" x14ac:dyDescent="0.25">
      <c r="L89" s="768"/>
    </row>
    <row r="90" spans="12:12" x14ac:dyDescent="0.25">
      <c r="L90" s="768"/>
    </row>
    <row r="91" spans="12:12" x14ac:dyDescent="0.25">
      <c r="L91" s="768"/>
    </row>
    <row r="92" spans="12:12" x14ac:dyDescent="0.25">
      <c r="L92" s="768"/>
    </row>
    <row r="93" spans="12:12" x14ac:dyDescent="0.25">
      <c r="L93" s="768"/>
    </row>
    <row r="94" spans="12:12" x14ac:dyDescent="0.25">
      <c r="L94" s="768"/>
    </row>
    <row r="95" spans="12:12" x14ac:dyDescent="0.25">
      <c r="L95" s="768"/>
    </row>
    <row r="96" spans="12:12" x14ac:dyDescent="0.25">
      <c r="L96" s="768"/>
    </row>
    <row r="97" spans="12:12" x14ac:dyDescent="0.25">
      <c r="L97" s="768"/>
    </row>
    <row r="98" spans="12:12" x14ac:dyDescent="0.25">
      <c r="L98" s="768"/>
    </row>
    <row r="99" spans="12:12" x14ac:dyDescent="0.25">
      <c r="L99" s="768"/>
    </row>
    <row r="100" spans="12:12" x14ac:dyDescent="0.25">
      <c r="L100" s="768"/>
    </row>
    <row r="101" spans="12:12" x14ac:dyDescent="0.25">
      <c r="L101" s="768"/>
    </row>
    <row r="102" spans="12:12" x14ac:dyDescent="0.25">
      <c r="L102" s="768"/>
    </row>
    <row r="103" spans="12:12" x14ac:dyDescent="0.25">
      <c r="L103" s="768"/>
    </row>
    <row r="104" spans="12:12" x14ac:dyDescent="0.25">
      <c r="L104" s="768"/>
    </row>
    <row r="105" spans="12:12" x14ac:dyDescent="0.25">
      <c r="L105" s="768"/>
    </row>
    <row r="106" spans="12:12" x14ac:dyDescent="0.25">
      <c r="L106" s="768"/>
    </row>
    <row r="107" spans="12:12" x14ac:dyDescent="0.25">
      <c r="L107" s="768"/>
    </row>
    <row r="108" spans="12:12" x14ac:dyDescent="0.25">
      <c r="L108" s="768"/>
    </row>
    <row r="109" spans="12:12" x14ac:dyDescent="0.25">
      <c r="L109" s="768"/>
    </row>
    <row r="110" spans="12:12" x14ac:dyDescent="0.25">
      <c r="L110" s="768"/>
    </row>
    <row r="111" spans="12:12" x14ac:dyDescent="0.25">
      <c r="L111" s="768"/>
    </row>
    <row r="112" spans="12:12" x14ac:dyDescent="0.25">
      <c r="L112" s="768"/>
    </row>
    <row r="113" spans="12:12" x14ac:dyDescent="0.25">
      <c r="L113" s="768"/>
    </row>
    <row r="114" spans="12:12" x14ac:dyDescent="0.25">
      <c r="L114" s="768"/>
    </row>
    <row r="115" spans="12:12" x14ac:dyDescent="0.25">
      <c r="L115" s="768"/>
    </row>
    <row r="116" spans="12:12" x14ac:dyDescent="0.25">
      <c r="L116" s="768"/>
    </row>
    <row r="117" spans="12:12" x14ac:dyDescent="0.25">
      <c r="L117" s="768"/>
    </row>
    <row r="118" spans="12:12" x14ac:dyDescent="0.25">
      <c r="L118" s="768"/>
    </row>
    <row r="119" spans="12:12" x14ac:dyDescent="0.25">
      <c r="L119" s="768"/>
    </row>
    <row r="120" spans="12:12" x14ac:dyDescent="0.25">
      <c r="L120" s="768"/>
    </row>
    <row r="121" spans="12:12" x14ac:dyDescent="0.25">
      <c r="L121" s="768"/>
    </row>
    <row r="122" spans="12:12" x14ac:dyDescent="0.25">
      <c r="L122" s="768"/>
    </row>
    <row r="123" spans="12:12" x14ac:dyDescent="0.25">
      <c r="L123" s="768"/>
    </row>
    <row r="124" spans="12:12" x14ac:dyDescent="0.25">
      <c r="L124" s="768"/>
    </row>
    <row r="125" spans="12:12" x14ac:dyDescent="0.25">
      <c r="L125" s="768"/>
    </row>
    <row r="126" spans="12:12" x14ac:dyDescent="0.25">
      <c r="L126" s="768"/>
    </row>
    <row r="127" spans="12:12" x14ac:dyDescent="0.25">
      <c r="L127" s="768"/>
    </row>
    <row r="128" spans="12:12" x14ac:dyDescent="0.25">
      <c r="L128" s="768"/>
    </row>
    <row r="129" spans="12:12" x14ac:dyDescent="0.25">
      <c r="L129" s="768"/>
    </row>
    <row r="130" spans="12:12" x14ac:dyDescent="0.25">
      <c r="L130" s="768"/>
    </row>
    <row r="131" spans="12:12" x14ac:dyDescent="0.25">
      <c r="L131" s="768"/>
    </row>
    <row r="132" spans="12:12" x14ac:dyDescent="0.25">
      <c r="L132" s="768"/>
    </row>
    <row r="133" spans="12:12" x14ac:dyDescent="0.25">
      <c r="L133" s="768"/>
    </row>
    <row r="134" spans="12:12" x14ac:dyDescent="0.25">
      <c r="L134" s="768"/>
    </row>
    <row r="135" spans="12:12" x14ac:dyDescent="0.25">
      <c r="L135" s="768"/>
    </row>
    <row r="136" spans="12:12" x14ac:dyDescent="0.25">
      <c r="L136" s="768"/>
    </row>
    <row r="137" spans="12:12" x14ac:dyDescent="0.25">
      <c r="L137" s="768"/>
    </row>
    <row r="138" spans="12:12" x14ac:dyDescent="0.25">
      <c r="L138" s="768"/>
    </row>
    <row r="139" spans="12:12" x14ac:dyDescent="0.25">
      <c r="L139" s="768"/>
    </row>
    <row r="140" spans="12:12" x14ac:dyDescent="0.25">
      <c r="L140" s="768"/>
    </row>
    <row r="141" spans="12:12" x14ac:dyDescent="0.25">
      <c r="L141" s="768"/>
    </row>
    <row r="142" spans="12:12" x14ac:dyDescent="0.25">
      <c r="L142" s="768"/>
    </row>
    <row r="143" spans="12:12" x14ac:dyDescent="0.25">
      <c r="L143" s="768"/>
    </row>
    <row r="144" spans="12:12" x14ac:dyDescent="0.25">
      <c r="L144" s="768"/>
    </row>
    <row r="145" spans="12:12" x14ac:dyDescent="0.25">
      <c r="L145" s="768"/>
    </row>
    <row r="146" spans="12:12" x14ac:dyDescent="0.25">
      <c r="L146" s="768"/>
    </row>
    <row r="147" spans="12:12" x14ac:dyDescent="0.25">
      <c r="L147" s="768"/>
    </row>
    <row r="148" spans="12:12" x14ac:dyDescent="0.25">
      <c r="L148" s="768"/>
    </row>
    <row r="149" spans="12:12" x14ac:dyDescent="0.25">
      <c r="L149" s="768"/>
    </row>
    <row r="150" spans="12:12" x14ac:dyDescent="0.25">
      <c r="L150" s="768"/>
    </row>
    <row r="151" spans="12:12" x14ac:dyDescent="0.25">
      <c r="L151" s="768"/>
    </row>
    <row r="152" spans="12:12" x14ac:dyDescent="0.25">
      <c r="L152" s="768"/>
    </row>
    <row r="153" spans="12:12" x14ac:dyDescent="0.25">
      <c r="L153" s="768"/>
    </row>
    <row r="154" spans="12:12" x14ac:dyDescent="0.25">
      <c r="L154" s="768"/>
    </row>
    <row r="155" spans="12:12" x14ac:dyDescent="0.25">
      <c r="L155" s="768"/>
    </row>
    <row r="156" spans="12:12" x14ac:dyDescent="0.25">
      <c r="L156" s="768"/>
    </row>
    <row r="157" spans="12:12" x14ac:dyDescent="0.25">
      <c r="L157" s="768"/>
    </row>
    <row r="158" spans="12:12" x14ac:dyDescent="0.25">
      <c r="L158" s="768"/>
    </row>
    <row r="159" spans="12:12" x14ac:dyDescent="0.25">
      <c r="L159" s="768"/>
    </row>
    <row r="160" spans="12:12" x14ac:dyDescent="0.25">
      <c r="L160" s="768"/>
    </row>
    <row r="161" spans="12:12" x14ac:dyDescent="0.25">
      <c r="L161" s="768"/>
    </row>
    <row r="162" spans="12:12" x14ac:dyDescent="0.25">
      <c r="L162" s="768"/>
    </row>
    <row r="163" spans="12:12" x14ac:dyDescent="0.25">
      <c r="L163" s="768"/>
    </row>
    <row r="164" spans="12:12" x14ac:dyDescent="0.25">
      <c r="L164" s="768"/>
    </row>
    <row r="165" spans="12:12" x14ac:dyDescent="0.25">
      <c r="L165" s="768"/>
    </row>
    <row r="166" spans="12:12" x14ac:dyDescent="0.25">
      <c r="L166" s="768"/>
    </row>
    <row r="167" spans="12:12" x14ac:dyDescent="0.25">
      <c r="L167" s="768"/>
    </row>
    <row r="168" spans="12:12" x14ac:dyDescent="0.25">
      <c r="L168" s="768"/>
    </row>
    <row r="169" spans="12:12" x14ac:dyDescent="0.25">
      <c r="L169" s="768"/>
    </row>
    <row r="170" spans="12:12" x14ac:dyDescent="0.25">
      <c r="L170" s="768"/>
    </row>
    <row r="171" spans="12:12" x14ac:dyDescent="0.25">
      <c r="L171" s="768"/>
    </row>
    <row r="172" spans="12:12" x14ac:dyDescent="0.25">
      <c r="L172" s="768"/>
    </row>
    <row r="173" spans="12:12" x14ac:dyDescent="0.25">
      <c r="L173" s="768"/>
    </row>
    <row r="174" spans="12:12" x14ac:dyDescent="0.25">
      <c r="L174" s="768"/>
    </row>
    <row r="175" spans="12:12" x14ac:dyDescent="0.25">
      <c r="L175" s="768"/>
    </row>
    <row r="176" spans="12:12" x14ac:dyDescent="0.25">
      <c r="L176" s="768"/>
    </row>
    <row r="177" spans="12:12" x14ac:dyDescent="0.25">
      <c r="L177" s="768"/>
    </row>
    <row r="178" spans="12:12" x14ac:dyDescent="0.25">
      <c r="L178" s="768"/>
    </row>
    <row r="179" spans="12:12" x14ac:dyDescent="0.25">
      <c r="L179" s="768"/>
    </row>
    <row r="180" spans="12:12" x14ac:dyDescent="0.25">
      <c r="L180" s="768"/>
    </row>
    <row r="181" spans="12:12" x14ac:dyDescent="0.25">
      <c r="L181" s="768"/>
    </row>
    <row r="182" spans="12:12" x14ac:dyDescent="0.25">
      <c r="L182" s="768"/>
    </row>
    <row r="183" spans="12:12" x14ac:dyDescent="0.25">
      <c r="L183" s="768"/>
    </row>
    <row r="184" spans="12:12" x14ac:dyDescent="0.25">
      <c r="L184" s="768"/>
    </row>
    <row r="185" spans="12:12" x14ac:dyDescent="0.25">
      <c r="L185" s="768"/>
    </row>
    <row r="186" spans="12:12" x14ac:dyDescent="0.25">
      <c r="L186" s="768"/>
    </row>
    <row r="187" spans="12:12" x14ac:dyDescent="0.25">
      <c r="L187" s="768"/>
    </row>
    <row r="188" spans="12:12" x14ac:dyDescent="0.25">
      <c r="L188" s="768"/>
    </row>
    <row r="189" spans="12:12" x14ac:dyDescent="0.25">
      <c r="L189" s="768"/>
    </row>
    <row r="190" spans="12:12" x14ac:dyDescent="0.25">
      <c r="L190" s="768"/>
    </row>
    <row r="191" spans="12:12" x14ac:dyDescent="0.25">
      <c r="L191" s="768"/>
    </row>
    <row r="192" spans="12:12" x14ac:dyDescent="0.25">
      <c r="L192" s="768"/>
    </row>
    <row r="193" spans="12:12" x14ac:dyDescent="0.25">
      <c r="L193" s="768"/>
    </row>
    <row r="194" spans="12:12" x14ac:dyDescent="0.25">
      <c r="L194" s="768"/>
    </row>
    <row r="195" spans="12:12" x14ac:dyDescent="0.25">
      <c r="L195" s="768"/>
    </row>
    <row r="196" spans="12:12" x14ac:dyDescent="0.25">
      <c r="L196" s="768"/>
    </row>
    <row r="197" spans="12:12" x14ac:dyDescent="0.25">
      <c r="L197" s="768"/>
    </row>
    <row r="198" spans="12:12" x14ac:dyDescent="0.25">
      <c r="L198" s="768"/>
    </row>
    <row r="199" spans="12:12" x14ac:dyDescent="0.25">
      <c r="L199" s="768"/>
    </row>
    <row r="200" spans="12:12" x14ac:dyDescent="0.25">
      <c r="L200" s="768"/>
    </row>
    <row r="201" spans="12:12" x14ac:dyDescent="0.25">
      <c r="L201" s="768"/>
    </row>
    <row r="202" spans="12:12" x14ac:dyDescent="0.25">
      <c r="L202" s="768"/>
    </row>
    <row r="203" spans="12:12" x14ac:dyDescent="0.25">
      <c r="L203" s="768"/>
    </row>
    <row r="204" spans="12:12" x14ac:dyDescent="0.25">
      <c r="L204" s="768"/>
    </row>
    <row r="205" spans="12:12" x14ac:dyDescent="0.25">
      <c r="L205" s="768"/>
    </row>
    <row r="206" spans="12:12" x14ac:dyDescent="0.25">
      <c r="L206" s="768"/>
    </row>
    <row r="207" spans="12:12" x14ac:dyDescent="0.25">
      <c r="L207" s="768"/>
    </row>
    <row r="208" spans="12:12" x14ac:dyDescent="0.25">
      <c r="L208" s="768"/>
    </row>
    <row r="209" spans="12:12" x14ac:dyDescent="0.25">
      <c r="L209" s="768"/>
    </row>
    <row r="210" spans="12:12" x14ac:dyDescent="0.25">
      <c r="L210" s="768"/>
    </row>
    <row r="211" spans="12:12" x14ac:dyDescent="0.25">
      <c r="L211" s="768"/>
    </row>
    <row r="212" spans="12:12" x14ac:dyDescent="0.25">
      <c r="L212" s="768"/>
    </row>
    <row r="213" spans="12:12" x14ac:dyDescent="0.25">
      <c r="L213" s="768"/>
    </row>
    <row r="214" spans="12:12" x14ac:dyDescent="0.25">
      <c r="L214" s="768"/>
    </row>
    <row r="215" spans="12:12" x14ac:dyDescent="0.25">
      <c r="L215" s="768"/>
    </row>
    <row r="216" spans="12:12" x14ac:dyDescent="0.25">
      <c r="L216" s="768"/>
    </row>
    <row r="217" spans="12:12" x14ac:dyDescent="0.25">
      <c r="L217" s="768"/>
    </row>
    <row r="218" spans="12:12" x14ac:dyDescent="0.25">
      <c r="L218" s="768"/>
    </row>
    <row r="219" spans="12:12" x14ac:dyDescent="0.25">
      <c r="L219" s="768"/>
    </row>
    <row r="220" spans="12:12" x14ac:dyDescent="0.25">
      <c r="L220" s="768"/>
    </row>
    <row r="221" spans="12:12" x14ac:dyDescent="0.25">
      <c r="L221" s="768"/>
    </row>
    <row r="222" spans="12:12" x14ac:dyDescent="0.25">
      <c r="L222" s="768"/>
    </row>
    <row r="223" spans="12:12" x14ac:dyDescent="0.25">
      <c r="L223" s="768"/>
    </row>
    <row r="224" spans="12:12" x14ac:dyDescent="0.25">
      <c r="L224" s="768"/>
    </row>
    <row r="225" spans="12:12" x14ac:dyDescent="0.25">
      <c r="L225" s="768"/>
    </row>
    <row r="226" spans="12:12" x14ac:dyDescent="0.25">
      <c r="L226" s="768"/>
    </row>
    <row r="227" spans="12:12" x14ac:dyDescent="0.25">
      <c r="L227" s="768"/>
    </row>
    <row r="228" spans="12:12" x14ac:dyDescent="0.25">
      <c r="L228" s="768"/>
    </row>
    <row r="229" spans="12:12" x14ac:dyDescent="0.25">
      <c r="L229" s="768"/>
    </row>
    <row r="230" spans="12:12" x14ac:dyDescent="0.25">
      <c r="L230" s="768"/>
    </row>
    <row r="231" spans="12:12" x14ac:dyDescent="0.25">
      <c r="L231" s="768"/>
    </row>
    <row r="232" spans="12:12" x14ac:dyDescent="0.25">
      <c r="L232" s="768"/>
    </row>
    <row r="233" spans="12:12" x14ac:dyDescent="0.25">
      <c r="L233" s="768"/>
    </row>
    <row r="234" spans="12:12" x14ac:dyDescent="0.25">
      <c r="L234" s="768"/>
    </row>
    <row r="235" spans="12:12" x14ac:dyDescent="0.25">
      <c r="L235" s="768"/>
    </row>
    <row r="236" spans="12:12" x14ac:dyDescent="0.25">
      <c r="L236" s="768"/>
    </row>
    <row r="237" spans="12:12" x14ac:dyDescent="0.25">
      <c r="L237" s="768"/>
    </row>
    <row r="238" spans="12:12" x14ac:dyDescent="0.25">
      <c r="L238" s="768"/>
    </row>
    <row r="239" spans="12:12" x14ac:dyDescent="0.25">
      <c r="L239" s="768"/>
    </row>
    <row r="240" spans="12:12" x14ac:dyDescent="0.25">
      <c r="L240" s="768"/>
    </row>
    <row r="241" spans="12:12" x14ac:dyDescent="0.25">
      <c r="L241" s="768"/>
    </row>
    <row r="242" spans="12:12" x14ac:dyDescent="0.25">
      <c r="L242" s="768"/>
    </row>
    <row r="243" spans="12:12" x14ac:dyDescent="0.25">
      <c r="L243" s="768"/>
    </row>
    <row r="244" spans="12:12" x14ac:dyDescent="0.25">
      <c r="L244" s="768"/>
    </row>
    <row r="245" spans="12:12" x14ac:dyDescent="0.25">
      <c r="L245" s="768"/>
    </row>
  </sheetData>
  <mergeCells count="7">
    <mergeCell ref="A3:B3"/>
    <mergeCell ref="J3:J4"/>
    <mergeCell ref="H3:H4"/>
    <mergeCell ref="I3:I4"/>
    <mergeCell ref="E3:G3"/>
    <mergeCell ref="C3:C4"/>
    <mergeCell ref="D3:D4"/>
  </mergeCells>
  <phoneticPr fontId="38" type="noConversion"/>
  <pageMargins left="0.25" right="0.25" top="0.75" bottom="0.75" header="0.3" footer="0.3"/>
  <pageSetup orientation="landscape" r:id="rId1"/>
  <headerFooter>
    <oddFooter>Prepared by Celine Ramet 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B14" sqref="B14"/>
    </sheetView>
  </sheetViews>
  <sheetFormatPr defaultColWidth="10" defaultRowHeight="12.75" x14ac:dyDescent="0.2"/>
  <cols>
    <col min="1" max="1" width="13" style="200" customWidth="1"/>
    <col min="2" max="2" width="16.85546875" style="200" customWidth="1"/>
    <col min="3" max="3" width="10" style="2"/>
    <col min="4" max="5" width="10" style="2" hidden="1" customWidth="1"/>
    <col min="6" max="6" width="9.42578125" style="2" hidden="1" customWidth="1"/>
    <col min="7" max="7" width="8.42578125" style="2" hidden="1" customWidth="1"/>
    <col min="8" max="8" width="10" style="2" hidden="1" customWidth="1"/>
    <col min="9" max="9" width="11" style="2" customWidth="1"/>
    <col min="10" max="10" width="7.42578125" style="2" customWidth="1"/>
    <col min="11" max="16384" width="10" style="2"/>
  </cols>
  <sheetData>
    <row r="1" spans="1:10" x14ac:dyDescent="0.2">
      <c r="A1" s="193"/>
      <c r="B1" s="193"/>
      <c r="C1" s="18"/>
      <c r="D1" s="18"/>
      <c r="E1" s="18"/>
      <c r="G1" s="18"/>
      <c r="H1" s="18"/>
      <c r="I1" s="18"/>
      <c r="J1" s="18"/>
    </row>
    <row r="2" spans="1:10" ht="15" x14ac:dyDescent="0.25">
      <c r="A2" s="206" t="s">
        <v>1163</v>
      </c>
      <c r="B2" s="194" t="s">
        <v>974</v>
      </c>
      <c r="C2" s="77" t="s">
        <v>944</v>
      </c>
      <c r="D2" s="18"/>
      <c r="E2" s="21"/>
      <c r="F2" s="18"/>
      <c r="G2" s="20"/>
      <c r="H2" s="18"/>
      <c r="I2" s="18" t="s">
        <v>945</v>
      </c>
      <c r="J2" s="18"/>
    </row>
    <row r="3" spans="1:10" ht="13.5" thickBot="1" x14ac:dyDescent="0.25">
      <c r="A3" s="207"/>
      <c r="B3" s="193"/>
      <c r="C3" s="18"/>
      <c r="E3" s="21"/>
      <c r="F3" s="18"/>
      <c r="G3" s="18"/>
      <c r="H3" s="18"/>
      <c r="I3" s="18"/>
      <c r="J3" s="18"/>
    </row>
    <row r="4" spans="1:10" ht="13.5" thickBot="1" x14ac:dyDescent="0.25">
      <c r="A4" s="1264" t="s">
        <v>1156</v>
      </c>
      <c r="B4" s="1265"/>
      <c r="C4" s="1266" t="s">
        <v>1186</v>
      </c>
      <c r="D4" s="1268" t="s">
        <v>1157</v>
      </c>
      <c r="E4" s="1264" t="s">
        <v>1195</v>
      </c>
      <c r="F4" s="1270"/>
      <c r="G4" s="1271"/>
      <c r="H4" s="1272" t="s">
        <v>1202</v>
      </c>
      <c r="I4" s="1274" t="s">
        <v>1140</v>
      </c>
      <c r="J4" s="1262" t="s">
        <v>1158</v>
      </c>
    </row>
    <row r="5" spans="1:10" ht="26.25" thickBot="1" x14ac:dyDescent="0.25">
      <c r="A5" s="208" t="s">
        <v>1162</v>
      </c>
      <c r="B5" s="195" t="s">
        <v>1161</v>
      </c>
      <c r="C5" s="1267"/>
      <c r="D5" s="1269"/>
      <c r="E5" s="23" t="s">
        <v>1162</v>
      </c>
      <c r="F5" s="24" t="s">
        <v>1161</v>
      </c>
      <c r="G5" s="22" t="s">
        <v>1185</v>
      </c>
      <c r="H5" s="1273"/>
      <c r="I5" s="1275"/>
      <c r="J5" s="1263"/>
    </row>
    <row r="6" spans="1:10" x14ac:dyDescent="0.2">
      <c r="A6" s="209" t="s">
        <v>1250</v>
      </c>
      <c r="B6" s="196" t="s">
        <v>1084</v>
      </c>
      <c r="C6" s="191" t="s">
        <v>1207</v>
      </c>
      <c r="D6" s="4" t="s">
        <v>1159</v>
      </c>
      <c r="E6" s="8" t="s">
        <v>1109</v>
      </c>
      <c r="F6" s="4" t="s">
        <v>1110</v>
      </c>
      <c r="G6" s="4">
        <v>1</v>
      </c>
      <c r="H6" s="192">
        <v>12</v>
      </c>
      <c r="I6" s="5">
        <f>G6*H6</f>
        <v>12</v>
      </c>
      <c r="J6" s="33">
        <v>1</v>
      </c>
    </row>
    <row r="7" spans="1:10" ht="26.25" thickBot="1" x14ac:dyDescent="0.25">
      <c r="A7" s="178">
        <v>78060</v>
      </c>
      <c r="B7" s="197" t="s">
        <v>959</v>
      </c>
      <c r="C7" s="179" t="s">
        <v>1180</v>
      </c>
      <c r="D7" s="158" t="s">
        <v>1159</v>
      </c>
      <c r="E7" s="49" t="s">
        <v>1055</v>
      </c>
      <c r="F7" s="158"/>
      <c r="G7" s="49">
        <v>5</v>
      </c>
      <c r="H7" s="43">
        <v>12</v>
      </c>
      <c r="I7" s="45">
        <f>G7*H7</f>
        <v>60</v>
      </c>
      <c r="J7" s="48">
        <v>1</v>
      </c>
    </row>
    <row r="8" spans="1:10" ht="26.25" thickBot="1" x14ac:dyDescent="0.25">
      <c r="A8" s="177" t="s">
        <v>841</v>
      </c>
      <c r="B8" s="199" t="s">
        <v>840</v>
      </c>
      <c r="C8" s="186" t="s">
        <v>1135</v>
      </c>
      <c r="D8" s="27" t="s">
        <v>1159</v>
      </c>
      <c r="E8" s="53" t="s">
        <v>1040</v>
      </c>
      <c r="F8" s="27" t="s">
        <v>842</v>
      </c>
      <c r="G8" s="54">
        <v>3</v>
      </c>
      <c r="H8" s="52">
        <v>2</v>
      </c>
      <c r="I8" s="28">
        <f>G8*H8</f>
        <v>6</v>
      </c>
      <c r="J8" s="29">
        <v>3</v>
      </c>
    </row>
    <row r="9" spans="1:10" ht="23.25" customHeight="1" x14ac:dyDescent="0.2">
      <c r="A9" s="185">
        <v>78054</v>
      </c>
      <c r="B9" s="198" t="s">
        <v>813</v>
      </c>
      <c r="C9" s="181" t="s">
        <v>1135</v>
      </c>
      <c r="D9" s="12" t="s">
        <v>1159</v>
      </c>
      <c r="E9" s="14" t="s">
        <v>1127</v>
      </c>
      <c r="F9" s="12" t="s">
        <v>1128</v>
      </c>
      <c r="G9" s="15">
        <v>7</v>
      </c>
      <c r="H9" s="16">
        <v>1</v>
      </c>
      <c r="I9" s="13">
        <f>G9*H9</f>
        <v>7</v>
      </c>
      <c r="J9" s="25">
        <v>4</v>
      </c>
    </row>
    <row r="10" spans="1:10" s="1" customFormat="1" ht="26.25" thickBot="1" x14ac:dyDescent="0.25">
      <c r="A10" s="209" t="s">
        <v>1074</v>
      </c>
      <c r="B10" s="196" t="s">
        <v>1106</v>
      </c>
      <c r="C10" s="191" t="s">
        <v>1207</v>
      </c>
      <c r="D10" s="4" t="s">
        <v>1159</v>
      </c>
      <c r="E10" s="3"/>
      <c r="F10" s="4"/>
      <c r="G10" s="8">
        <v>1</v>
      </c>
      <c r="H10" s="19">
        <v>2</v>
      </c>
      <c r="I10" s="5">
        <f>G10*H10</f>
        <v>2</v>
      </c>
      <c r="J10" s="6">
        <v>5</v>
      </c>
    </row>
    <row r="11" spans="1:10" ht="25.5" x14ac:dyDescent="0.2">
      <c r="A11" s="184" t="s">
        <v>973</v>
      </c>
      <c r="B11" s="198" t="s">
        <v>1155</v>
      </c>
      <c r="C11" s="11" t="s">
        <v>1207</v>
      </c>
      <c r="D11" s="12" t="s">
        <v>1159</v>
      </c>
      <c r="E11" s="216" t="s">
        <v>1190</v>
      </c>
      <c r="F11" s="10" t="s">
        <v>963</v>
      </c>
      <c r="G11" s="12">
        <v>1</v>
      </c>
      <c r="H11" s="12">
        <v>12</v>
      </c>
      <c r="I11" s="13">
        <f t="shared" ref="I11:I17" si="0">G11*H11</f>
        <v>12</v>
      </c>
      <c r="J11" s="25">
        <v>5</v>
      </c>
    </row>
    <row r="12" spans="1:10" ht="25.5" x14ac:dyDescent="0.2">
      <c r="A12" s="184"/>
      <c r="B12" s="198" t="s">
        <v>965</v>
      </c>
      <c r="C12" s="40" t="s">
        <v>964</v>
      </c>
      <c r="D12" s="12" t="s">
        <v>1159</v>
      </c>
      <c r="E12" s="10" t="s">
        <v>1190</v>
      </c>
      <c r="F12" s="10" t="s">
        <v>963</v>
      </c>
      <c r="G12" s="12">
        <v>9</v>
      </c>
      <c r="H12" s="12">
        <v>12</v>
      </c>
      <c r="I12" s="13">
        <f t="shared" si="0"/>
        <v>108</v>
      </c>
      <c r="J12" s="25">
        <v>5</v>
      </c>
    </row>
    <row r="13" spans="1:10" s="1" customFormat="1" ht="25.5" x14ac:dyDescent="0.2">
      <c r="A13" s="184" t="s">
        <v>967</v>
      </c>
      <c r="B13" s="198" t="s">
        <v>969</v>
      </c>
      <c r="C13" s="40" t="s">
        <v>971</v>
      </c>
      <c r="D13" s="12" t="s">
        <v>1159</v>
      </c>
      <c r="E13" s="10" t="s">
        <v>1190</v>
      </c>
      <c r="F13" s="10" t="s">
        <v>963</v>
      </c>
      <c r="G13" s="12">
        <v>6</v>
      </c>
      <c r="H13" s="12">
        <v>12</v>
      </c>
      <c r="I13" s="13">
        <f t="shared" si="0"/>
        <v>72</v>
      </c>
      <c r="J13" s="25">
        <v>5</v>
      </c>
    </row>
    <row r="14" spans="1:10" s="1" customFormat="1" ht="26.25" thickBot="1" x14ac:dyDescent="0.25">
      <c r="A14" s="210" t="s">
        <v>966</v>
      </c>
      <c r="B14" s="199" t="s">
        <v>968</v>
      </c>
      <c r="C14" s="41" t="s">
        <v>970</v>
      </c>
      <c r="D14" s="27" t="s">
        <v>1159</v>
      </c>
      <c r="E14" s="26" t="s">
        <v>1190</v>
      </c>
      <c r="F14" s="26" t="s">
        <v>963</v>
      </c>
      <c r="G14" s="27">
        <v>3</v>
      </c>
      <c r="H14" s="27">
        <v>12</v>
      </c>
      <c r="I14" s="28">
        <f t="shared" si="0"/>
        <v>36</v>
      </c>
      <c r="J14" s="29">
        <v>5</v>
      </c>
    </row>
    <row r="15" spans="1:10" s="1" customFormat="1" ht="25.5" x14ac:dyDescent="0.2">
      <c r="A15" s="55" t="s">
        <v>1148</v>
      </c>
      <c r="B15" s="56" t="s">
        <v>1147</v>
      </c>
      <c r="C15" s="39" t="s">
        <v>1149</v>
      </c>
      <c r="D15" s="4" t="s">
        <v>1159</v>
      </c>
      <c r="E15" s="32" t="s">
        <v>1164</v>
      </c>
      <c r="F15" s="35" t="s">
        <v>1160</v>
      </c>
      <c r="G15" s="35">
        <v>3</v>
      </c>
      <c r="H15" s="37">
        <v>12</v>
      </c>
      <c r="I15" s="5">
        <f t="shared" si="0"/>
        <v>36</v>
      </c>
      <c r="J15" s="6">
        <v>6</v>
      </c>
    </row>
    <row r="16" spans="1:10" ht="25.5" x14ac:dyDescent="0.2">
      <c r="A16" s="9" t="s">
        <v>1143</v>
      </c>
      <c r="B16" s="196" t="s">
        <v>1146</v>
      </c>
      <c r="C16" s="39" t="s">
        <v>1150</v>
      </c>
      <c r="D16" s="4" t="s">
        <v>1159</v>
      </c>
      <c r="E16" s="32" t="s">
        <v>1142</v>
      </c>
      <c r="F16" s="4" t="s">
        <v>1160</v>
      </c>
      <c r="G16" s="4">
        <v>3</v>
      </c>
      <c r="H16" s="4">
        <v>12</v>
      </c>
      <c r="I16" s="5">
        <f t="shared" si="0"/>
        <v>36</v>
      </c>
      <c r="J16" s="6">
        <v>6</v>
      </c>
    </row>
    <row r="17" spans="1:10" ht="13.5" thickBot="1" x14ac:dyDescent="0.25">
      <c r="A17" s="211" t="s">
        <v>1144</v>
      </c>
      <c r="B17" s="197" t="s">
        <v>1145</v>
      </c>
      <c r="C17" s="34" t="s">
        <v>1207</v>
      </c>
      <c r="D17" s="36" t="s">
        <v>1159</v>
      </c>
      <c r="E17" s="44" t="s">
        <v>1151</v>
      </c>
      <c r="F17" s="36" t="s">
        <v>1160</v>
      </c>
      <c r="G17" s="36">
        <v>3</v>
      </c>
      <c r="H17" s="36">
        <v>12</v>
      </c>
      <c r="I17" s="45">
        <f t="shared" si="0"/>
        <v>36</v>
      </c>
      <c r="J17" s="46">
        <v>6</v>
      </c>
    </row>
  </sheetData>
  <mergeCells count="7">
    <mergeCell ref="J4:J5"/>
    <mergeCell ref="A4:B4"/>
    <mergeCell ref="C4:C5"/>
    <mergeCell ref="D4:D5"/>
    <mergeCell ref="E4:G4"/>
    <mergeCell ref="H4:H5"/>
    <mergeCell ref="I4:I5"/>
  </mergeCells>
  <phoneticPr fontId="38" type="noConversion"/>
  <pageMargins left="0.7" right="0.7" top="0.75" bottom="0.75" header="0.3" footer="0.3"/>
  <headerFooter>
    <oddFooter>&amp;LCeline Ramet&amp;CPage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148"/>
  <sheetViews>
    <sheetView topLeftCell="A1135" workbookViewId="0">
      <selection activeCell="A1137" sqref="A1137:XFD1137"/>
    </sheetView>
  </sheetViews>
  <sheetFormatPr defaultColWidth="8.85546875" defaultRowHeight="15" x14ac:dyDescent="0.25"/>
  <cols>
    <col min="1" max="1" width="24" bestFit="1" customWidth="1"/>
    <col min="2" max="2" width="56.7109375" customWidth="1"/>
  </cols>
  <sheetData>
    <row r="1" spans="1:10" ht="39" x14ac:dyDescent="0.25">
      <c r="A1" s="132" t="s">
        <v>1216</v>
      </c>
      <c r="B1" s="133" t="s">
        <v>1236</v>
      </c>
      <c r="C1" s="118" t="s">
        <v>1235</v>
      </c>
      <c r="D1" s="121" t="s">
        <v>1159</v>
      </c>
      <c r="E1" s="134"/>
      <c r="F1" s="121"/>
      <c r="G1" s="121"/>
      <c r="H1" s="1276" t="s">
        <v>1199</v>
      </c>
      <c r="I1" s="1277"/>
      <c r="J1" s="123"/>
    </row>
    <row r="2" spans="1:10" ht="39" x14ac:dyDescent="0.25">
      <c r="A2" s="135" t="s">
        <v>1217</v>
      </c>
      <c r="B2" s="136" t="s">
        <v>1237</v>
      </c>
      <c r="C2" s="118" t="s">
        <v>1178</v>
      </c>
      <c r="D2" s="119" t="s">
        <v>1159</v>
      </c>
      <c r="E2" s="120"/>
      <c r="F2" s="121"/>
      <c r="G2" s="121"/>
      <c r="H2" s="1276" t="s">
        <v>1199</v>
      </c>
      <c r="I2" s="1277"/>
      <c r="J2" s="123"/>
    </row>
    <row r="3" spans="1:10" ht="39" x14ac:dyDescent="0.25">
      <c r="A3" s="135" t="s">
        <v>1218</v>
      </c>
      <c r="B3" s="136" t="s">
        <v>1238</v>
      </c>
      <c r="C3" s="118" t="s">
        <v>1178</v>
      </c>
      <c r="D3" s="119" t="s">
        <v>1159</v>
      </c>
      <c r="E3" s="120"/>
      <c r="F3" s="121"/>
      <c r="G3" s="121"/>
      <c r="H3" s="1276" t="s">
        <v>1199</v>
      </c>
      <c r="I3" s="1277"/>
      <c r="J3" s="123"/>
    </row>
    <row r="4" spans="1:10" ht="39" x14ac:dyDescent="0.25">
      <c r="A4" s="135" t="s">
        <v>1219</v>
      </c>
      <c r="B4" s="136" t="s">
        <v>1239</v>
      </c>
      <c r="C4" s="118" t="s">
        <v>1178</v>
      </c>
      <c r="D4" s="119" t="s">
        <v>1159</v>
      </c>
      <c r="E4" s="120"/>
      <c r="F4" s="121"/>
      <c r="G4" s="121"/>
      <c r="H4" s="1276" t="s">
        <v>1199</v>
      </c>
      <c r="I4" s="1277"/>
      <c r="J4" s="123"/>
    </row>
    <row r="5" spans="1:10" ht="39" x14ac:dyDescent="0.25">
      <c r="A5" s="135" t="s">
        <v>1220</v>
      </c>
      <c r="B5" s="136" t="s">
        <v>1234</v>
      </c>
      <c r="C5" s="118" t="s">
        <v>1178</v>
      </c>
      <c r="D5" s="119" t="s">
        <v>1159</v>
      </c>
      <c r="E5" s="120"/>
      <c r="F5" s="121"/>
      <c r="G5" s="121"/>
      <c r="H5" s="1276" t="s">
        <v>1199</v>
      </c>
      <c r="I5" s="1277"/>
      <c r="J5" s="123"/>
    </row>
    <row r="6" spans="1:10" ht="39" x14ac:dyDescent="0.25">
      <c r="A6" s="135" t="s">
        <v>1221</v>
      </c>
      <c r="B6" s="136" t="s">
        <v>1233</v>
      </c>
      <c r="C6" s="118" t="s">
        <v>1178</v>
      </c>
      <c r="D6" s="119" t="s">
        <v>1159</v>
      </c>
      <c r="E6" s="120"/>
      <c r="F6" s="121"/>
      <c r="G6" s="121"/>
      <c r="H6" s="1276" t="s">
        <v>1199</v>
      </c>
      <c r="I6" s="1277"/>
      <c r="J6" s="123"/>
    </row>
    <row r="7" spans="1:10" ht="39" x14ac:dyDescent="0.25">
      <c r="A7" s="135" t="s">
        <v>1222</v>
      </c>
      <c r="B7" s="136" t="s">
        <v>1232</v>
      </c>
      <c r="C7" s="118" t="s">
        <v>1178</v>
      </c>
      <c r="D7" s="119" t="s">
        <v>1159</v>
      </c>
      <c r="E7" s="120"/>
      <c r="F7" s="121"/>
      <c r="G7" s="121"/>
      <c r="H7" s="1276" t="s">
        <v>1199</v>
      </c>
      <c r="I7" s="1277"/>
      <c r="J7" s="123"/>
    </row>
    <row r="8" spans="1:10" ht="39" x14ac:dyDescent="0.25">
      <c r="A8" s="135" t="s">
        <v>1223</v>
      </c>
      <c r="B8" s="136" t="s">
        <v>1228</v>
      </c>
      <c r="C8" s="118" t="s">
        <v>1178</v>
      </c>
      <c r="D8" s="119" t="s">
        <v>1159</v>
      </c>
      <c r="E8" s="120"/>
      <c r="F8" s="121"/>
      <c r="G8" s="121"/>
      <c r="H8" s="1276" t="s">
        <v>1199</v>
      </c>
      <c r="I8" s="1277"/>
      <c r="J8" s="123"/>
    </row>
    <row r="9" spans="1:10" ht="39" x14ac:dyDescent="0.25">
      <c r="A9" s="135" t="s">
        <v>1224</v>
      </c>
      <c r="B9" s="136" t="s">
        <v>1230</v>
      </c>
      <c r="C9" s="118" t="s">
        <v>1178</v>
      </c>
      <c r="D9" s="119" t="s">
        <v>1159</v>
      </c>
      <c r="E9" s="120"/>
      <c r="F9" s="121"/>
      <c r="G9" s="121"/>
      <c r="H9" s="1276" t="s">
        <v>1199</v>
      </c>
      <c r="I9" s="1277"/>
      <c r="J9" s="123"/>
    </row>
    <row r="10" spans="1:10" ht="39" x14ac:dyDescent="0.25">
      <c r="A10" s="135" t="s">
        <v>1225</v>
      </c>
      <c r="B10" s="136" t="s">
        <v>1229</v>
      </c>
      <c r="C10" s="118" t="s">
        <v>1178</v>
      </c>
      <c r="D10" s="119" t="s">
        <v>1159</v>
      </c>
      <c r="E10" s="120"/>
      <c r="F10" s="121"/>
      <c r="G10" s="121"/>
      <c r="H10" s="1276" t="s">
        <v>1199</v>
      </c>
      <c r="I10" s="1277"/>
      <c r="J10" s="123"/>
    </row>
    <row r="11" spans="1:10" ht="39" x14ac:dyDescent="0.25">
      <c r="A11" s="135" t="s">
        <v>1226</v>
      </c>
      <c r="B11" s="137" t="s">
        <v>1231</v>
      </c>
      <c r="C11" s="118" t="s">
        <v>1178</v>
      </c>
      <c r="D11" s="119" t="s">
        <v>1159</v>
      </c>
      <c r="E11" s="120"/>
      <c r="F11" s="121"/>
      <c r="G11" s="121"/>
      <c r="H11" s="1276" t="s">
        <v>1199</v>
      </c>
      <c r="I11" s="1277"/>
      <c r="J11" s="123"/>
    </row>
    <row r="12" spans="1:10" s="83" customFormat="1" ht="25.5" x14ac:dyDescent="0.25">
      <c r="A12" s="72" t="s">
        <v>894</v>
      </c>
      <c r="B12" s="73" t="s">
        <v>895</v>
      </c>
      <c r="C12" s="74" t="s">
        <v>979</v>
      </c>
      <c r="D12" s="65" t="s">
        <v>893</v>
      </c>
      <c r="E12" s="66"/>
      <c r="F12" s="67"/>
      <c r="G12" s="67"/>
      <c r="H12" s="65"/>
      <c r="I12" s="68" t="s">
        <v>1199</v>
      </c>
      <c r="J12" s="103"/>
    </row>
    <row r="15" spans="1:10" s="83" customFormat="1" ht="25.5" x14ac:dyDescent="0.25">
      <c r="A15" s="72" t="s">
        <v>902</v>
      </c>
      <c r="B15" s="42" t="s">
        <v>814</v>
      </c>
      <c r="C15" s="74" t="s">
        <v>979</v>
      </c>
      <c r="D15" s="65" t="s">
        <v>893</v>
      </c>
      <c r="E15" s="66"/>
      <c r="F15" s="67"/>
      <c r="G15" s="67"/>
      <c r="H15" s="65"/>
      <c r="I15" s="68" t="s">
        <v>1199</v>
      </c>
      <c r="J15" s="69"/>
    </row>
    <row r="16" spans="1:10" s="83" customFormat="1" ht="25.5" x14ac:dyDescent="0.25">
      <c r="A16" s="72" t="s">
        <v>903</v>
      </c>
      <c r="B16" s="73" t="s">
        <v>907</v>
      </c>
      <c r="C16" s="74" t="s">
        <v>979</v>
      </c>
      <c r="D16" s="65" t="s">
        <v>893</v>
      </c>
      <c r="E16" s="66"/>
      <c r="F16" s="67"/>
      <c r="G16" s="67"/>
      <c r="H16" s="65"/>
      <c r="I16" s="68" t="s">
        <v>1199</v>
      </c>
      <c r="J16" s="103"/>
    </row>
    <row r="18" spans="1:10" s="83" customFormat="1" ht="15.75" customHeight="1" x14ac:dyDescent="0.25">
      <c r="A18" s="155" t="s">
        <v>900</v>
      </c>
      <c r="B18" s="73" t="s">
        <v>906</v>
      </c>
      <c r="C18" s="74" t="s">
        <v>979</v>
      </c>
      <c r="D18" s="65" t="s">
        <v>893</v>
      </c>
      <c r="E18" s="66"/>
      <c r="F18" s="67"/>
      <c r="G18" s="67"/>
      <c r="H18" s="65"/>
      <c r="I18" s="68" t="s">
        <v>1199</v>
      </c>
      <c r="J18" s="103"/>
    </row>
    <row r="19" spans="1:10" s="83" customFormat="1" ht="25.5" x14ac:dyDescent="0.25">
      <c r="A19" s="72" t="s">
        <v>901</v>
      </c>
      <c r="B19" s="73" t="s">
        <v>905</v>
      </c>
      <c r="C19" s="74" t="s">
        <v>979</v>
      </c>
      <c r="D19" s="65" t="s">
        <v>893</v>
      </c>
      <c r="E19" s="66"/>
      <c r="F19" s="67"/>
      <c r="G19" s="67"/>
      <c r="H19" s="65"/>
      <c r="I19" s="68" t="s">
        <v>1199</v>
      </c>
      <c r="J19" s="69"/>
    </row>
    <row r="20" spans="1:10" s="83" customFormat="1" x14ac:dyDescent="0.25">
      <c r="A20" s="72" t="s">
        <v>928</v>
      </c>
      <c r="B20" s="73" t="s">
        <v>911</v>
      </c>
      <c r="C20" s="74" t="s">
        <v>964</v>
      </c>
      <c r="D20" s="65"/>
      <c r="E20" s="66"/>
      <c r="F20" s="67"/>
      <c r="G20" s="67"/>
      <c r="H20" s="65"/>
      <c r="I20" s="68">
        <v>24</v>
      </c>
      <c r="J20" s="69"/>
    </row>
    <row r="21" spans="1:10" s="83" customFormat="1" x14ac:dyDescent="0.25">
      <c r="A21" s="72" t="s">
        <v>929</v>
      </c>
      <c r="B21" s="73" t="s">
        <v>910</v>
      </c>
      <c r="C21" s="74" t="s">
        <v>964</v>
      </c>
      <c r="D21" s="65"/>
      <c r="E21" s="66"/>
      <c r="F21" s="67"/>
      <c r="G21" s="67"/>
      <c r="H21" s="65"/>
      <c r="I21" s="68">
        <v>62</v>
      </c>
      <c r="J21" s="69"/>
    </row>
    <row r="22" spans="1:10" s="83" customFormat="1" x14ac:dyDescent="0.25">
      <c r="A22" s="72" t="s">
        <v>930</v>
      </c>
      <c r="B22" s="73" t="s">
        <v>912</v>
      </c>
      <c r="C22" s="74" t="s">
        <v>964</v>
      </c>
      <c r="D22" s="65"/>
      <c r="E22" s="66"/>
      <c r="F22" s="67"/>
      <c r="G22" s="67"/>
      <c r="H22" s="65"/>
      <c r="I22" s="68">
        <v>24</v>
      </c>
      <c r="J22" s="69"/>
    </row>
    <row r="23" spans="1:10" s="83" customFormat="1" x14ac:dyDescent="0.25">
      <c r="A23" s="72">
        <v>78098</v>
      </c>
      <c r="B23" s="73" t="s">
        <v>815</v>
      </c>
      <c r="C23" s="74" t="s">
        <v>964</v>
      </c>
      <c r="D23" s="65"/>
      <c r="E23" s="66"/>
      <c r="F23" s="67"/>
      <c r="G23" s="67"/>
      <c r="H23" s="65"/>
      <c r="I23" s="68">
        <v>94</v>
      </c>
      <c r="J23" s="69"/>
    </row>
    <row r="24" spans="1:10" s="83" customFormat="1" x14ac:dyDescent="0.25">
      <c r="A24" s="72" t="s">
        <v>926</v>
      </c>
      <c r="B24" s="73" t="s">
        <v>913</v>
      </c>
      <c r="C24" s="74" t="s">
        <v>964</v>
      </c>
      <c r="D24" s="65"/>
      <c r="E24" s="66"/>
      <c r="F24" s="67"/>
      <c r="G24" s="67"/>
      <c r="H24" s="65"/>
      <c r="I24" s="68">
        <v>3600</v>
      </c>
      <c r="J24" s="69"/>
    </row>
    <row r="25" spans="1:10" s="83" customFormat="1" x14ac:dyDescent="0.25">
      <c r="A25" s="72">
        <v>78064</v>
      </c>
      <c r="B25" s="73" t="s">
        <v>836</v>
      </c>
      <c r="C25" s="74" t="s">
        <v>964</v>
      </c>
      <c r="D25" s="65"/>
      <c r="E25" s="66"/>
      <c r="F25" s="67"/>
      <c r="G25" s="67"/>
      <c r="H25" s="65"/>
      <c r="I25" s="68">
        <v>102</v>
      </c>
      <c r="J25" s="69"/>
    </row>
    <row r="26" spans="1:10" s="83" customFormat="1" x14ac:dyDescent="0.25">
      <c r="A26" s="76" t="s">
        <v>921</v>
      </c>
      <c r="B26" s="73" t="s">
        <v>914</v>
      </c>
      <c r="C26" s="74" t="s">
        <v>964</v>
      </c>
      <c r="D26" s="65"/>
      <c r="E26" s="66"/>
      <c r="F26" s="67"/>
      <c r="G26" s="67"/>
      <c r="H26" s="65"/>
      <c r="I26" s="68">
        <v>750</v>
      </c>
      <c r="J26" s="69"/>
    </row>
    <row r="27" spans="1:10" s="83" customFormat="1" x14ac:dyDescent="0.25">
      <c r="A27" s="76">
        <v>78104</v>
      </c>
      <c r="B27" s="75" t="s">
        <v>835</v>
      </c>
      <c r="C27" s="74" t="s">
        <v>964</v>
      </c>
      <c r="D27" s="65"/>
      <c r="E27" s="66"/>
      <c r="F27" s="67"/>
      <c r="G27" s="71"/>
      <c r="H27" s="65"/>
      <c r="I27" s="68">
        <v>1610</v>
      </c>
      <c r="J27" s="69"/>
    </row>
    <row r="28" spans="1:10" s="83" customFormat="1" x14ac:dyDescent="0.25">
      <c r="A28" s="76">
        <v>78102</v>
      </c>
      <c r="B28" s="75" t="s">
        <v>834</v>
      </c>
      <c r="C28" s="74" t="s">
        <v>964</v>
      </c>
      <c r="D28" s="65"/>
      <c r="E28" s="66"/>
      <c r="F28" s="67"/>
      <c r="G28" s="71"/>
      <c r="H28" s="65"/>
      <c r="I28" s="68">
        <v>402</v>
      </c>
      <c r="J28" s="69"/>
    </row>
    <row r="29" spans="1:10" s="83" customFormat="1" ht="25.5" x14ac:dyDescent="0.25">
      <c r="A29" s="62" t="s">
        <v>1004</v>
      </c>
      <c r="B29" s="75" t="s">
        <v>1000</v>
      </c>
      <c r="C29" s="74" t="s">
        <v>1001</v>
      </c>
      <c r="D29" s="65" t="s">
        <v>1159</v>
      </c>
      <c r="E29" s="70" t="s">
        <v>1196</v>
      </c>
      <c r="F29" s="67" t="s">
        <v>1197</v>
      </c>
      <c r="G29" s="71">
        <v>6</v>
      </c>
      <c r="H29" s="65">
        <v>2</v>
      </c>
      <c r="I29" s="68">
        <f>G29*H29</f>
        <v>12</v>
      </c>
      <c r="J29" s="69"/>
    </row>
    <row r="30" spans="1:10" s="109" customFormat="1" x14ac:dyDescent="0.25">
      <c r="A30" s="62" t="s">
        <v>925</v>
      </c>
      <c r="B30" s="75" t="s">
        <v>915</v>
      </c>
      <c r="C30" s="74" t="s">
        <v>964</v>
      </c>
      <c r="D30" s="65"/>
      <c r="E30" s="66"/>
      <c r="F30" s="67"/>
      <c r="G30" s="71"/>
      <c r="H30" s="65"/>
      <c r="I30" s="68">
        <v>266</v>
      </c>
      <c r="J30" s="69"/>
    </row>
    <row r="31" spans="1:10" s="109" customFormat="1" ht="25.5" x14ac:dyDescent="0.25">
      <c r="A31" s="62" t="s">
        <v>1002</v>
      </c>
      <c r="B31" s="75" t="s">
        <v>1003</v>
      </c>
      <c r="C31" s="74" t="s">
        <v>1135</v>
      </c>
      <c r="D31" s="65" t="s">
        <v>1159</v>
      </c>
      <c r="E31" s="66" t="s">
        <v>1196</v>
      </c>
      <c r="F31" s="67" t="s">
        <v>1197</v>
      </c>
      <c r="G31" s="71">
        <v>3</v>
      </c>
      <c r="H31" s="65">
        <v>2</v>
      </c>
      <c r="I31" s="68">
        <f>G31*H31</f>
        <v>6</v>
      </c>
      <c r="J31" s="69"/>
    </row>
    <row r="32" spans="1:10" s="109" customFormat="1" ht="25.5" x14ac:dyDescent="0.25">
      <c r="A32" s="62" t="s">
        <v>1005</v>
      </c>
      <c r="B32" s="75" t="s">
        <v>1000</v>
      </c>
      <c r="C32" s="74" t="s">
        <v>1001</v>
      </c>
      <c r="D32" s="65" t="s">
        <v>1159</v>
      </c>
      <c r="E32" s="66" t="s">
        <v>1196</v>
      </c>
      <c r="F32" s="67" t="s">
        <v>1197</v>
      </c>
      <c r="G32" s="71">
        <v>6</v>
      </c>
      <c r="H32" s="65">
        <v>2</v>
      </c>
      <c r="I32" s="68">
        <f>G32*H32</f>
        <v>12</v>
      </c>
      <c r="J32" s="69"/>
    </row>
    <row r="33" spans="1:10" s="109" customFormat="1" ht="25.5" x14ac:dyDescent="0.25">
      <c r="A33" s="62" t="s">
        <v>1006</v>
      </c>
      <c r="B33" s="75" t="s">
        <v>1000</v>
      </c>
      <c r="C33" s="74" t="s">
        <v>1001</v>
      </c>
      <c r="D33" s="65" t="s">
        <v>1159</v>
      </c>
      <c r="E33" s="66" t="s">
        <v>1196</v>
      </c>
      <c r="F33" s="67" t="s">
        <v>1197</v>
      </c>
      <c r="G33" s="71">
        <v>6</v>
      </c>
      <c r="H33" s="65">
        <v>2</v>
      </c>
      <c r="I33" s="68">
        <f>G33*H33</f>
        <v>12</v>
      </c>
      <c r="J33" s="69"/>
    </row>
    <row r="34" spans="1:10" s="109" customFormat="1" ht="25.5" x14ac:dyDescent="0.25">
      <c r="A34" s="62" t="s">
        <v>1007</v>
      </c>
      <c r="B34" s="75" t="s">
        <v>1000</v>
      </c>
      <c r="C34" s="74" t="s">
        <v>1001</v>
      </c>
      <c r="D34" s="65" t="s">
        <v>1159</v>
      </c>
      <c r="E34" s="66" t="s">
        <v>1196</v>
      </c>
      <c r="F34" s="67" t="s">
        <v>1197</v>
      </c>
      <c r="G34" s="71">
        <v>3</v>
      </c>
      <c r="H34" s="65">
        <v>2</v>
      </c>
      <c r="I34" s="68">
        <f>G34*H34</f>
        <v>6</v>
      </c>
      <c r="J34" s="69"/>
    </row>
    <row r="35" spans="1:10" s="83" customFormat="1" ht="25.5" x14ac:dyDescent="0.25">
      <c r="A35" s="62" t="s">
        <v>931</v>
      </c>
      <c r="B35" s="75" t="s">
        <v>1000</v>
      </c>
      <c r="C35" s="74" t="s">
        <v>1001</v>
      </c>
      <c r="D35" s="65"/>
      <c r="E35" s="66"/>
      <c r="F35" s="67"/>
      <c r="G35" s="71"/>
      <c r="H35" s="65"/>
      <c r="I35" s="68">
        <v>12</v>
      </c>
      <c r="J35" s="69"/>
    </row>
    <row r="36" spans="1:10" s="83" customFormat="1" ht="24.75" customHeight="1" x14ac:dyDescent="0.25">
      <c r="A36" s="62" t="s">
        <v>917</v>
      </c>
      <c r="B36" s="73" t="s">
        <v>916</v>
      </c>
      <c r="C36" s="156" t="s">
        <v>1178</v>
      </c>
      <c r="D36" s="65"/>
      <c r="E36" s="66"/>
      <c r="F36" s="67"/>
      <c r="G36" s="71"/>
      <c r="H36" s="65"/>
      <c r="I36" s="68">
        <v>12</v>
      </c>
      <c r="J36" s="69"/>
    </row>
    <row r="37" spans="1:10" s="83" customFormat="1" x14ac:dyDescent="0.25">
      <c r="A37" s="62" t="s">
        <v>920</v>
      </c>
      <c r="B37" s="73" t="s">
        <v>919</v>
      </c>
      <c r="C37" s="156" t="s">
        <v>964</v>
      </c>
      <c r="D37" s="65"/>
      <c r="E37" s="66"/>
      <c r="F37" s="67"/>
      <c r="G37" s="71"/>
      <c r="H37" s="65"/>
      <c r="I37" s="68">
        <v>192</v>
      </c>
      <c r="J37" s="69"/>
    </row>
    <row r="38" spans="1:10" s="83" customFormat="1" ht="39.75" thickBot="1" x14ac:dyDescent="0.3">
      <c r="A38" s="62" t="s">
        <v>932</v>
      </c>
      <c r="B38" s="73" t="s">
        <v>918</v>
      </c>
      <c r="C38" s="156" t="s">
        <v>1178</v>
      </c>
      <c r="D38" s="65"/>
      <c r="E38" s="66"/>
      <c r="F38" s="67"/>
      <c r="G38" s="71"/>
      <c r="H38" s="65"/>
      <c r="I38" s="68">
        <v>6</v>
      </c>
      <c r="J38" s="69"/>
    </row>
    <row r="39" spans="1:10" s="83" customFormat="1" ht="26.25" thickBot="1" x14ac:dyDescent="0.3">
      <c r="A39" s="91" t="s">
        <v>988</v>
      </c>
      <c r="B39" s="92" t="s">
        <v>989</v>
      </c>
      <c r="C39" s="93" t="s">
        <v>1207</v>
      </c>
      <c r="D39" s="94" t="s">
        <v>1159</v>
      </c>
      <c r="E39" s="95" t="s">
        <v>1196</v>
      </c>
      <c r="F39" s="96" t="s">
        <v>1197</v>
      </c>
      <c r="G39" s="96">
        <v>3</v>
      </c>
      <c r="H39" s="94">
        <v>2</v>
      </c>
      <c r="I39" s="97">
        <f t="shared" ref="I39:I45" si="0">G39*H39</f>
        <v>6</v>
      </c>
      <c r="J39" s="98"/>
    </row>
    <row r="40" spans="1:10" s="83" customFormat="1" ht="38.25" x14ac:dyDescent="0.25">
      <c r="A40" s="62" t="s">
        <v>1270</v>
      </c>
      <c r="B40" s="70" t="s">
        <v>1099</v>
      </c>
      <c r="C40" s="64" t="s">
        <v>1207</v>
      </c>
      <c r="D40" s="67" t="s">
        <v>1159</v>
      </c>
      <c r="E40" s="99" t="s">
        <v>1129</v>
      </c>
      <c r="F40" s="67" t="s">
        <v>1130</v>
      </c>
      <c r="G40" s="71">
        <v>1</v>
      </c>
      <c r="H40" s="100">
        <v>6</v>
      </c>
      <c r="I40" s="68">
        <f t="shared" si="0"/>
        <v>6</v>
      </c>
      <c r="J40" s="69"/>
    </row>
    <row r="41" spans="1:10" s="83" customFormat="1" ht="38.25" x14ac:dyDescent="0.25">
      <c r="A41" s="62" t="s">
        <v>1271</v>
      </c>
      <c r="B41" s="70" t="s">
        <v>1100</v>
      </c>
      <c r="C41" s="64" t="s">
        <v>1207</v>
      </c>
      <c r="D41" s="67" t="s">
        <v>1159</v>
      </c>
      <c r="E41" s="99" t="s">
        <v>1129</v>
      </c>
      <c r="F41" s="67" t="s">
        <v>1130</v>
      </c>
      <c r="G41" s="71">
        <v>1</v>
      </c>
      <c r="H41" s="100">
        <v>6</v>
      </c>
      <c r="I41" s="68">
        <f t="shared" si="0"/>
        <v>6</v>
      </c>
      <c r="J41" s="69"/>
    </row>
    <row r="42" spans="1:10" s="83" customFormat="1" ht="38.25" x14ac:dyDescent="0.25">
      <c r="A42" s="101" t="s">
        <v>1272</v>
      </c>
      <c r="B42" s="70" t="s">
        <v>1101</v>
      </c>
      <c r="C42" s="64" t="s">
        <v>1207</v>
      </c>
      <c r="D42" s="67" t="s">
        <v>1159</v>
      </c>
      <c r="E42" s="99" t="s">
        <v>1129</v>
      </c>
      <c r="F42" s="67" t="s">
        <v>1130</v>
      </c>
      <c r="G42" s="71">
        <v>2</v>
      </c>
      <c r="H42" s="100">
        <v>6</v>
      </c>
      <c r="I42" s="68">
        <f t="shared" si="0"/>
        <v>12</v>
      </c>
      <c r="J42" s="69"/>
    </row>
    <row r="43" spans="1:10" s="83" customFormat="1" ht="25.5" x14ac:dyDescent="0.25">
      <c r="A43" s="62" t="s">
        <v>888</v>
      </c>
      <c r="B43" s="63" t="s">
        <v>845</v>
      </c>
      <c r="C43" s="64" t="s">
        <v>1207</v>
      </c>
      <c r="D43" s="65" t="s">
        <v>1159</v>
      </c>
      <c r="E43" s="66" t="s">
        <v>1112</v>
      </c>
      <c r="F43" s="67" t="s">
        <v>1113</v>
      </c>
      <c r="G43" s="67">
        <v>6</v>
      </c>
      <c r="H43" s="65">
        <v>1</v>
      </c>
      <c r="I43" s="68">
        <f t="shared" si="0"/>
        <v>6</v>
      </c>
      <c r="J43" s="69"/>
    </row>
    <row r="44" spans="1:10" s="83" customFormat="1" ht="25.5" x14ac:dyDescent="0.25">
      <c r="A44" s="62" t="s">
        <v>1245</v>
      </c>
      <c r="B44" s="63" t="s">
        <v>1081</v>
      </c>
      <c r="C44" s="64" t="s">
        <v>1207</v>
      </c>
      <c r="D44" s="65" t="s">
        <v>1159</v>
      </c>
      <c r="E44" s="66" t="s">
        <v>1112</v>
      </c>
      <c r="F44" s="67" t="s">
        <v>1113</v>
      </c>
      <c r="G44" s="67">
        <v>3</v>
      </c>
      <c r="H44" s="65">
        <v>2</v>
      </c>
      <c r="I44" s="68">
        <f t="shared" si="0"/>
        <v>6</v>
      </c>
      <c r="J44" s="69"/>
    </row>
    <row r="45" spans="1:10" s="83" customFormat="1" ht="25.5" x14ac:dyDescent="0.25">
      <c r="A45" s="62" t="s">
        <v>1244</v>
      </c>
      <c r="B45" s="63" t="s">
        <v>844</v>
      </c>
      <c r="C45" s="64" t="s">
        <v>1207</v>
      </c>
      <c r="D45" s="65" t="s">
        <v>1159</v>
      </c>
      <c r="E45" s="66" t="s">
        <v>1114</v>
      </c>
      <c r="F45" s="67" t="s">
        <v>1115</v>
      </c>
      <c r="G45" s="67">
        <v>2</v>
      </c>
      <c r="H45" s="65">
        <v>6</v>
      </c>
      <c r="I45" s="68">
        <f t="shared" si="0"/>
        <v>12</v>
      </c>
      <c r="J45" s="69"/>
    </row>
    <row r="46" spans="1:10" s="83" customFormat="1" x14ac:dyDescent="0.25">
      <c r="A46" s="76">
        <v>78104</v>
      </c>
      <c r="B46" s="57" t="s">
        <v>1237</v>
      </c>
      <c r="C46" s="105" t="s">
        <v>964</v>
      </c>
      <c r="D46" s="65"/>
      <c r="E46" s="66"/>
      <c r="F46" s="67"/>
      <c r="G46" s="71"/>
      <c r="H46" s="65"/>
      <c r="I46" s="68">
        <v>402</v>
      </c>
      <c r="J46" s="69">
        <v>7</v>
      </c>
    </row>
    <row r="47" spans="1:10" ht="25.5" x14ac:dyDescent="0.25">
      <c r="A47" s="104"/>
      <c r="B47" s="57" t="s">
        <v>1172</v>
      </c>
      <c r="C47" s="105" t="s">
        <v>1180</v>
      </c>
      <c r="D47" s="58" t="s">
        <v>1159</v>
      </c>
      <c r="E47" s="59" t="s">
        <v>1190</v>
      </c>
      <c r="F47" s="60" t="s">
        <v>1191</v>
      </c>
      <c r="G47" s="60">
        <v>6</v>
      </c>
      <c r="H47" s="58">
        <v>12</v>
      </c>
      <c r="I47" s="106">
        <f>G47*H47</f>
        <v>72</v>
      </c>
      <c r="J47" s="107"/>
    </row>
    <row r="48" spans="1:10" ht="25.5" x14ac:dyDescent="0.25">
      <c r="A48" s="104" t="s">
        <v>1177</v>
      </c>
      <c r="B48" s="57" t="s">
        <v>1175</v>
      </c>
      <c r="C48" s="105" t="s">
        <v>1180</v>
      </c>
      <c r="D48" s="58" t="s">
        <v>1159</v>
      </c>
      <c r="E48" s="59" t="s">
        <v>1190</v>
      </c>
      <c r="F48" s="60" t="s">
        <v>1191</v>
      </c>
      <c r="G48" s="60">
        <v>16</v>
      </c>
      <c r="H48" s="60">
        <v>12</v>
      </c>
      <c r="I48" s="106">
        <f>G48*H48</f>
        <v>192</v>
      </c>
      <c r="J48" s="107"/>
    </row>
    <row r="49" spans="1:10" ht="38.25" x14ac:dyDescent="0.25">
      <c r="A49" s="104" t="s">
        <v>1171</v>
      </c>
      <c r="B49" s="115" t="s">
        <v>1173</v>
      </c>
      <c r="C49" s="105" t="s">
        <v>1178</v>
      </c>
      <c r="D49" s="60" t="s">
        <v>1159</v>
      </c>
      <c r="E49" s="59" t="s">
        <v>1190</v>
      </c>
      <c r="F49" s="60" t="s">
        <v>1191</v>
      </c>
      <c r="G49" s="60">
        <v>6</v>
      </c>
      <c r="H49" s="58">
        <v>12</v>
      </c>
      <c r="I49" s="106">
        <f>G49*H49</f>
        <v>72</v>
      </c>
      <c r="J49" s="61"/>
    </row>
    <row r="50" spans="1:10" ht="39.75" thickBot="1" x14ac:dyDescent="0.3">
      <c r="A50" s="116" t="s">
        <v>1176</v>
      </c>
      <c r="B50" s="117" t="s">
        <v>833</v>
      </c>
      <c r="C50" s="118" t="s">
        <v>1178</v>
      </c>
      <c r="D50" s="119" t="s">
        <v>1159</v>
      </c>
      <c r="E50" s="120" t="s">
        <v>1190</v>
      </c>
      <c r="F50" s="121" t="s">
        <v>1191</v>
      </c>
      <c r="G50" s="121">
        <v>16</v>
      </c>
      <c r="H50" s="119">
        <v>12</v>
      </c>
      <c r="I50" s="122">
        <f>G50*H50</f>
        <v>192</v>
      </c>
      <c r="J50" s="123"/>
    </row>
    <row r="51" spans="1:10" ht="39" x14ac:dyDescent="0.25">
      <c r="A51" s="124" t="s">
        <v>981</v>
      </c>
      <c r="B51" s="125" t="s">
        <v>980</v>
      </c>
      <c r="C51" s="126" t="s">
        <v>1178</v>
      </c>
      <c r="D51" s="127" t="s">
        <v>978</v>
      </c>
      <c r="E51" s="128"/>
      <c r="F51" s="129"/>
      <c r="G51" s="129"/>
      <c r="H51" s="130">
        <v>32</v>
      </c>
      <c r="I51" s="131">
        <v>32</v>
      </c>
      <c r="J51" s="123"/>
    </row>
    <row r="52" spans="1:10" ht="39" x14ac:dyDescent="0.25">
      <c r="A52" s="138" t="s">
        <v>1171</v>
      </c>
      <c r="B52" s="139" t="s">
        <v>1173</v>
      </c>
      <c r="C52" s="118" t="s">
        <v>1178</v>
      </c>
      <c r="D52" s="119" t="s">
        <v>1159</v>
      </c>
      <c r="E52" s="120" t="s">
        <v>983</v>
      </c>
      <c r="F52" s="121" t="s">
        <v>982</v>
      </c>
      <c r="G52" s="121">
        <v>6</v>
      </c>
      <c r="H52" s="1276" t="s">
        <v>972</v>
      </c>
      <c r="I52" s="1277"/>
      <c r="J52" s="123"/>
    </row>
    <row r="53" spans="1:10" ht="39" x14ac:dyDescent="0.25">
      <c r="A53" s="138"/>
      <c r="B53" s="139" t="s">
        <v>1203</v>
      </c>
      <c r="C53" s="118" t="s">
        <v>1178</v>
      </c>
      <c r="D53" s="119" t="s">
        <v>1159</v>
      </c>
      <c r="E53" s="120" t="s">
        <v>983</v>
      </c>
      <c r="F53" s="121" t="s">
        <v>982</v>
      </c>
      <c r="G53" s="121">
        <v>6</v>
      </c>
      <c r="H53" s="1276" t="s">
        <v>972</v>
      </c>
      <c r="I53" s="1277"/>
      <c r="J53" s="123"/>
    </row>
    <row r="54" spans="1:10" ht="39" x14ac:dyDescent="0.25">
      <c r="A54" s="138" t="s">
        <v>1176</v>
      </c>
      <c r="B54" s="139" t="s">
        <v>1174</v>
      </c>
      <c r="C54" s="118" t="s">
        <v>1178</v>
      </c>
      <c r="D54" s="119" t="s">
        <v>1159</v>
      </c>
      <c r="E54" s="120" t="s">
        <v>983</v>
      </c>
      <c r="F54" s="121" t="s">
        <v>982</v>
      </c>
      <c r="G54" s="121">
        <v>30</v>
      </c>
      <c r="H54" s="1276" t="s">
        <v>972</v>
      </c>
      <c r="I54" s="1277"/>
      <c r="J54" s="123"/>
    </row>
    <row r="55" spans="1:10" ht="39.75" thickBot="1" x14ac:dyDescent="0.3">
      <c r="A55" s="140"/>
      <c r="B55" s="141" t="s">
        <v>1204</v>
      </c>
      <c r="C55" s="142" t="s">
        <v>1178</v>
      </c>
      <c r="D55" s="143" t="s">
        <v>1159</v>
      </c>
      <c r="E55" s="144" t="s">
        <v>983</v>
      </c>
      <c r="F55" s="145" t="s">
        <v>982</v>
      </c>
      <c r="G55" s="145">
        <v>30</v>
      </c>
      <c r="H55" s="1287" t="s">
        <v>972</v>
      </c>
      <c r="I55" s="1288"/>
      <c r="J55" s="146"/>
    </row>
    <row r="56" spans="1:10" ht="26.25" x14ac:dyDescent="0.25">
      <c r="A56" s="138" t="s">
        <v>1183</v>
      </c>
      <c r="B56" s="148" t="s">
        <v>1184</v>
      </c>
      <c r="C56" s="118" t="s">
        <v>1180</v>
      </c>
      <c r="D56" s="119" t="s">
        <v>1159</v>
      </c>
      <c r="E56" s="120" t="s">
        <v>1164</v>
      </c>
      <c r="F56" s="121" t="s">
        <v>1160</v>
      </c>
      <c r="G56" s="121">
        <v>1</v>
      </c>
      <c r="H56" s="121">
        <v>12</v>
      </c>
      <c r="I56" s="122">
        <f t="shared" ref="I56:I62" si="1">G56*H56</f>
        <v>12</v>
      </c>
      <c r="J56" s="123"/>
    </row>
    <row r="57" spans="1:10" ht="26.25" x14ac:dyDescent="0.25">
      <c r="A57" s="138" t="s">
        <v>1181</v>
      </c>
      <c r="B57" s="139" t="s">
        <v>1168</v>
      </c>
      <c r="C57" s="118" t="s">
        <v>1179</v>
      </c>
      <c r="D57" s="119" t="s">
        <v>1159</v>
      </c>
      <c r="E57" s="134" t="s">
        <v>1167</v>
      </c>
      <c r="F57" s="121" t="s">
        <v>1166</v>
      </c>
      <c r="G57" s="121">
        <v>1</v>
      </c>
      <c r="H57" s="121">
        <v>6</v>
      </c>
      <c r="I57" s="122">
        <f t="shared" si="1"/>
        <v>6</v>
      </c>
      <c r="J57" s="147"/>
    </row>
    <row r="58" spans="1:10" ht="26.25" x14ac:dyDescent="0.25">
      <c r="A58" s="138" t="s">
        <v>1187</v>
      </c>
      <c r="B58" s="148" t="s">
        <v>1194</v>
      </c>
      <c r="C58" s="118" t="s">
        <v>1180</v>
      </c>
      <c r="D58" s="121" t="s">
        <v>1159</v>
      </c>
      <c r="E58" s="134" t="s">
        <v>1164</v>
      </c>
      <c r="F58" s="121" t="s">
        <v>1160</v>
      </c>
      <c r="G58" s="121">
        <v>1</v>
      </c>
      <c r="H58" s="119">
        <v>12</v>
      </c>
      <c r="I58" s="122">
        <f t="shared" si="1"/>
        <v>12</v>
      </c>
      <c r="J58" s="123"/>
    </row>
    <row r="59" spans="1:10" ht="25.5" x14ac:dyDescent="0.25">
      <c r="A59" s="149" t="s">
        <v>1188</v>
      </c>
      <c r="B59" s="150" t="s">
        <v>1189</v>
      </c>
      <c r="C59" s="105" t="s">
        <v>1180</v>
      </c>
      <c r="D59" s="58" t="s">
        <v>1159</v>
      </c>
      <c r="E59" s="59" t="s">
        <v>1190</v>
      </c>
      <c r="F59" s="60" t="s">
        <v>1191</v>
      </c>
      <c r="G59" s="60">
        <v>1</v>
      </c>
      <c r="H59" s="60">
        <v>12</v>
      </c>
      <c r="I59" s="106">
        <f t="shared" si="1"/>
        <v>12</v>
      </c>
      <c r="J59" s="107"/>
    </row>
    <row r="60" spans="1:10" ht="25.5" x14ac:dyDescent="0.25">
      <c r="A60" s="149" t="s">
        <v>1187</v>
      </c>
      <c r="B60" s="57" t="s">
        <v>1194</v>
      </c>
      <c r="C60" s="105" t="s">
        <v>1180</v>
      </c>
      <c r="D60" s="58" t="s">
        <v>1159</v>
      </c>
      <c r="E60" s="59" t="s">
        <v>1190</v>
      </c>
      <c r="F60" s="60" t="s">
        <v>1191</v>
      </c>
      <c r="G60" s="60">
        <v>1</v>
      </c>
      <c r="H60" s="58">
        <v>12</v>
      </c>
      <c r="I60" s="106">
        <f t="shared" si="1"/>
        <v>12</v>
      </c>
      <c r="J60" s="61"/>
    </row>
    <row r="61" spans="1:10" ht="25.5" x14ac:dyDescent="0.25">
      <c r="A61" s="149" t="s">
        <v>1187</v>
      </c>
      <c r="B61" s="57" t="s">
        <v>1194</v>
      </c>
      <c r="C61" s="105" t="s">
        <v>1180</v>
      </c>
      <c r="D61" s="58" t="s">
        <v>1159</v>
      </c>
      <c r="E61" s="59" t="s">
        <v>1190</v>
      </c>
      <c r="F61" s="60" t="s">
        <v>1191</v>
      </c>
      <c r="G61" s="60">
        <v>1</v>
      </c>
      <c r="H61" s="58">
        <v>12</v>
      </c>
      <c r="I61" s="106">
        <f t="shared" si="1"/>
        <v>12</v>
      </c>
      <c r="J61" s="61"/>
    </row>
    <row r="62" spans="1:10" ht="25.5" x14ac:dyDescent="0.25">
      <c r="A62" s="149" t="s">
        <v>1182</v>
      </c>
      <c r="B62" s="115" t="s">
        <v>1170</v>
      </c>
      <c r="C62" s="105" t="s">
        <v>1180</v>
      </c>
      <c r="D62" s="60" t="s">
        <v>1159</v>
      </c>
      <c r="E62" s="115" t="s">
        <v>1169</v>
      </c>
      <c r="F62" s="60" t="s">
        <v>1165</v>
      </c>
      <c r="G62" s="60">
        <v>1</v>
      </c>
      <c r="H62" s="58">
        <v>6</v>
      </c>
      <c r="I62" s="106">
        <f t="shared" si="1"/>
        <v>6</v>
      </c>
      <c r="J62" s="61"/>
    </row>
    <row r="63" spans="1:10" x14ac:dyDescent="0.25">
      <c r="A63" s="38" t="s">
        <v>1267</v>
      </c>
      <c r="B63" s="3" t="s">
        <v>1097</v>
      </c>
      <c r="C63" s="31" t="s">
        <v>1139</v>
      </c>
      <c r="D63" s="4" t="s">
        <v>1159</v>
      </c>
      <c r="E63" s="3"/>
      <c r="F63" s="4"/>
      <c r="G63" s="8"/>
      <c r="H63" s="19"/>
      <c r="I63" s="5" t="s">
        <v>1199</v>
      </c>
      <c r="J63" s="6"/>
    </row>
    <row r="64" spans="1:10" x14ac:dyDescent="0.25">
      <c r="A64" s="38" t="s">
        <v>1268</v>
      </c>
      <c r="B64" s="3" t="s">
        <v>1098</v>
      </c>
      <c r="C64" s="31" t="s">
        <v>1139</v>
      </c>
      <c r="D64" s="4" t="s">
        <v>1159</v>
      </c>
      <c r="E64" s="3"/>
      <c r="F64" s="4"/>
      <c r="G64" s="8"/>
      <c r="H64" s="19"/>
      <c r="I64" s="5" t="s">
        <v>1199</v>
      </c>
      <c r="J64" s="33"/>
    </row>
    <row r="65" spans="1:12" ht="15.75" thickBot="1" x14ac:dyDescent="0.3">
      <c r="A65" s="50" t="s">
        <v>1075</v>
      </c>
      <c r="B65" s="51" t="s">
        <v>1107</v>
      </c>
      <c r="C65" s="47" t="s">
        <v>1139</v>
      </c>
      <c r="D65" s="36" t="s">
        <v>1159</v>
      </c>
      <c r="E65" s="51"/>
      <c r="F65" s="36"/>
      <c r="G65" s="49"/>
      <c r="H65" s="43"/>
      <c r="I65" s="45" t="s">
        <v>1199</v>
      </c>
      <c r="J65" s="48"/>
    </row>
    <row r="66" spans="1:12" s="83" customFormat="1" ht="25.5" x14ac:dyDescent="0.25">
      <c r="A66" s="189" t="s">
        <v>1241</v>
      </c>
      <c r="B66" s="161" t="s">
        <v>1077</v>
      </c>
      <c r="C66" s="162" t="s">
        <v>1207</v>
      </c>
      <c r="D66" s="163" t="s">
        <v>1159</v>
      </c>
      <c r="E66" s="164" t="s">
        <v>1196</v>
      </c>
      <c r="F66" s="165" t="s">
        <v>1197</v>
      </c>
      <c r="G66" s="165">
        <v>3</v>
      </c>
      <c r="H66" s="163">
        <v>2</v>
      </c>
      <c r="I66" s="166">
        <f t="shared" ref="I66:I81" si="2">G66*H66</f>
        <v>6</v>
      </c>
      <c r="J66" s="167">
        <v>1</v>
      </c>
    </row>
    <row r="67" spans="1:12" s="83" customFormat="1" ht="25.5" x14ac:dyDescent="0.25">
      <c r="A67" s="189" t="s">
        <v>1242</v>
      </c>
      <c r="B67" s="161" t="s">
        <v>1078</v>
      </c>
      <c r="C67" s="162" t="s">
        <v>1207</v>
      </c>
      <c r="D67" s="163" t="s">
        <v>1159</v>
      </c>
      <c r="E67" s="164" t="s">
        <v>1196</v>
      </c>
      <c r="F67" s="165" t="s">
        <v>1197</v>
      </c>
      <c r="G67" s="165">
        <v>3</v>
      </c>
      <c r="H67" s="163">
        <v>2</v>
      </c>
      <c r="I67" s="166">
        <f t="shared" si="2"/>
        <v>6</v>
      </c>
      <c r="J67" s="167">
        <v>1</v>
      </c>
    </row>
    <row r="68" spans="1:12" s="83" customFormat="1" ht="38.25" x14ac:dyDescent="0.25">
      <c r="A68" s="189" t="s">
        <v>1270</v>
      </c>
      <c r="B68" s="161" t="s">
        <v>1099</v>
      </c>
      <c r="C68" s="162" t="s">
        <v>1207</v>
      </c>
      <c r="D68" s="165" t="s">
        <v>1159</v>
      </c>
      <c r="E68" s="168" t="s">
        <v>1129</v>
      </c>
      <c r="F68" s="165" t="s">
        <v>1130</v>
      </c>
      <c r="G68" s="169">
        <v>1</v>
      </c>
      <c r="H68" s="170">
        <v>6</v>
      </c>
      <c r="I68" s="166">
        <f t="shared" si="2"/>
        <v>6</v>
      </c>
      <c r="J68" s="167">
        <v>1</v>
      </c>
    </row>
    <row r="69" spans="1:12" s="83" customFormat="1" ht="25.5" x14ac:dyDescent="0.25">
      <c r="A69" s="76" t="s">
        <v>933</v>
      </c>
      <c r="B69" s="75" t="s">
        <v>991</v>
      </c>
      <c r="C69" s="64" t="s">
        <v>1207</v>
      </c>
      <c r="D69" s="65" t="s">
        <v>1159</v>
      </c>
      <c r="E69" s="66" t="s">
        <v>992</v>
      </c>
      <c r="F69" s="67" t="s">
        <v>993</v>
      </c>
      <c r="G69" s="67">
        <v>3</v>
      </c>
      <c r="H69" s="65">
        <v>2</v>
      </c>
      <c r="I69" s="68">
        <f t="shared" si="2"/>
        <v>6</v>
      </c>
      <c r="J69" s="69">
        <v>1</v>
      </c>
    </row>
    <row r="70" spans="1:12" s="83" customFormat="1" ht="25.5" x14ac:dyDescent="0.25">
      <c r="A70" s="76" t="s">
        <v>994</v>
      </c>
      <c r="B70" s="75" t="s">
        <v>991</v>
      </c>
      <c r="C70" s="64" t="s">
        <v>1207</v>
      </c>
      <c r="D70" s="65" t="s">
        <v>1159</v>
      </c>
      <c r="E70" s="66" t="s">
        <v>992</v>
      </c>
      <c r="F70" s="67" t="s">
        <v>993</v>
      </c>
      <c r="G70" s="67">
        <v>2</v>
      </c>
      <c r="H70" s="65">
        <v>2</v>
      </c>
      <c r="I70" s="68">
        <f t="shared" si="2"/>
        <v>4</v>
      </c>
      <c r="J70" s="69">
        <v>1</v>
      </c>
    </row>
    <row r="71" spans="1:12" s="83" customFormat="1" ht="25.5" x14ac:dyDescent="0.25">
      <c r="A71" s="76" t="s">
        <v>995</v>
      </c>
      <c r="B71" s="75" t="s">
        <v>991</v>
      </c>
      <c r="C71" s="64" t="s">
        <v>1207</v>
      </c>
      <c r="D71" s="65" t="s">
        <v>1159</v>
      </c>
      <c r="E71" s="66" t="s">
        <v>992</v>
      </c>
      <c r="F71" s="67" t="s">
        <v>993</v>
      </c>
      <c r="G71" s="67">
        <v>2</v>
      </c>
      <c r="H71" s="65">
        <v>2</v>
      </c>
      <c r="I71" s="68">
        <f t="shared" si="2"/>
        <v>4</v>
      </c>
      <c r="J71" s="69">
        <v>1</v>
      </c>
      <c r="L71" s="109"/>
    </row>
    <row r="72" spans="1:12" s="83" customFormat="1" ht="25.5" x14ac:dyDescent="0.25">
      <c r="A72" s="76" t="s">
        <v>990</v>
      </c>
      <c r="B72" s="75" t="s">
        <v>999</v>
      </c>
      <c r="C72" s="64" t="s">
        <v>1207</v>
      </c>
      <c r="D72" s="65" t="s">
        <v>1159</v>
      </c>
      <c r="E72" s="66" t="s">
        <v>992</v>
      </c>
      <c r="F72" s="67" t="s">
        <v>993</v>
      </c>
      <c r="G72" s="67">
        <v>2</v>
      </c>
      <c r="H72" s="65">
        <v>2</v>
      </c>
      <c r="I72" s="68">
        <f t="shared" si="2"/>
        <v>4</v>
      </c>
      <c r="J72" s="69">
        <v>1</v>
      </c>
    </row>
    <row r="73" spans="1:12" s="83" customFormat="1" ht="25.5" x14ac:dyDescent="0.25">
      <c r="A73" s="76" t="s">
        <v>996</v>
      </c>
      <c r="B73" s="75" t="s">
        <v>998</v>
      </c>
      <c r="C73" s="64" t="s">
        <v>1207</v>
      </c>
      <c r="D73" s="65" t="s">
        <v>1159</v>
      </c>
      <c r="E73" s="66" t="s">
        <v>992</v>
      </c>
      <c r="F73" s="67" t="s">
        <v>993</v>
      </c>
      <c r="G73" s="67">
        <v>1</v>
      </c>
      <c r="H73" s="65">
        <v>2</v>
      </c>
      <c r="I73" s="68">
        <f t="shared" si="2"/>
        <v>2</v>
      </c>
      <c r="J73" s="69">
        <v>1</v>
      </c>
    </row>
    <row r="74" spans="1:12" s="83" customFormat="1" ht="26.25" thickBot="1" x14ac:dyDescent="0.3">
      <c r="A74" s="171" t="s">
        <v>997</v>
      </c>
      <c r="B74" s="84" t="s">
        <v>998</v>
      </c>
      <c r="C74" s="85" t="s">
        <v>1207</v>
      </c>
      <c r="D74" s="86" t="s">
        <v>1159</v>
      </c>
      <c r="E74" s="87" t="s">
        <v>992</v>
      </c>
      <c r="F74" s="86" t="s">
        <v>993</v>
      </c>
      <c r="G74" s="86">
        <v>4</v>
      </c>
      <c r="H74" s="88">
        <v>2</v>
      </c>
      <c r="I74" s="89">
        <f t="shared" si="2"/>
        <v>8</v>
      </c>
      <c r="J74" s="90">
        <v>1</v>
      </c>
    </row>
    <row r="75" spans="1:12" s="2" customFormat="1" ht="12.75" x14ac:dyDescent="0.2">
      <c r="A75" s="182" t="s">
        <v>951</v>
      </c>
      <c r="B75" s="73" t="s">
        <v>952</v>
      </c>
      <c r="C75" s="74" t="s">
        <v>1135</v>
      </c>
      <c r="D75" s="65" t="s">
        <v>1159</v>
      </c>
      <c r="E75" s="66" t="s">
        <v>1119</v>
      </c>
      <c r="F75" s="67" t="s">
        <v>1120</v>
      </c>
      <c r="G75" s="67">
        <v>1</v>
      </c>
      <c r="H75" s="65">
        <v>16</v>
      </c>
      <c r="I75" s="68">
        <f t="shared" si="2"/>
        <v>16</v>
      </c>
      <c r="J75" s="69">
        <v>1</v>
      </c>
    </row>
    <row r="76" spans="1:12" s="2" customFormat="1" ht="13.5" thickBot="1" x14ac:dyDescent="0.25">
      <c r="A76" s="183" t="s">
        <v>953</v>
      </c>
      <c r="B76" s="152" t="s">
        <v>954</v>
      </c>
      <c r="C76" s="153" t="s">
        <v>1135</v>
      </c>
      <c r="D76" s="88" t="s">
        <v>1159</v>
      </c>
      <c r="E76" s="87" t="s">
        <v>1119</v>
      </c>
      <c r="F76" s="86" t="s">
        <v>1120</v>
      </c>
      <c r="G76" s="86">
        <v>1</v>
      </c>
      <c r="H76" s="88">
        <v>16</v>
      </c>
      <c r="I76" s="89">
        <f t="shared" si="2"/>
        <v>16</v>
      </c>
      <c r="J76" s="90">
        <v>1</v>
      </c>
    </row>
    <row r="77" spans="1:12" s="83" customFormat="1" ht="25.5" x14ac:dyDescent="0.25">
      <c r="A77" s="76" t="s">
        <v>1023</v>
      </c>
      <c r="B77" s="75" t="s">
        <v>1024</v>
      </c>
      <c r="C77" s="64" t="s">
        <v>1207</v>
      </c>
      <c r="D77" s="65" t="s">
        <v>1159</v>
      </c>
      <c r="E77" s="66" t="s">
        <v>1034</v>
      </c>
      <c r="F77" s="67" t="s">
        <v>950</v>
      </c>
      <c r="G77" s="67">
        <v>1</v>
      </c>
      <c r="H77" s="65">
        <v>12</v>
      </c>
      <c r="I77" s="68">
        <f t="shared" si="2"/>
        <v>12</v>
      </c>
      <c r="J77" s="69">
        <v>4</v>
      </c>
    </row>
    <row r="78" spans="1:12" s="83" customFormat="1" ht="26.25" thickBot="1" x14ac:dyDescent="0.3">
      <c r="A78" s="171" t="s">
        <v>1032</v>
      </c>
      <c r="B78" s="84" t="s">
        <v>1033</v>
      </c>
      <c r="C78" s="85" t="s">
        <v>1207</v>
      </c>
      <c r="D78" s="88" t="s">
        <v>1159</v>
      </c>
      <c r="E78" s="87" t="s">
        <v>1034</v>
      </c>
      <c r="F78" s="86" t="s">
        <v>1035</v>
      </c>
      <c r="G78" s="86">
        <v>1</v>
      </c>
      <c r="H78" s="88">
        <v>2</v>
      </c>
      <c r="I78" s="89">
        <f t="shared" si="2"/>
        <v>2</v>
      </c>
      <c r="J78" s="154">
        <v>4</v>
      </c>
    </row>
    <row r="79" spans="1:12" s="83" customFormat="1" ht="38.25" x14ac:dyDescent="0.25">
      <c r="A79" s="76" t="s">
        <v>800</v>
      </c>
      <c r="B79" s="75" t="s">
        <v>799</v>
      </c>
      <c r="C79" s="74" t="s">
        <v>797</v>
      </c>
      <c r="D79" s="65" t="s">
        <v>1159</v>
      </c>
      <c r="E79" s="99" t="s">
        <v>1133</v>
      </c>
      <c r="F79" s="67" t="s">
        <v>867</v>
      </c>
      <c r="G79" s="67">
        <v>2</v>
      </c>
      <c r="H79" s="65">
        <v>12</v>
      </c>
      <c r="I79" s="68">
        <f t="shared" si="2"/>
        <v>24</v>
      </c>
      <c r="J79" s="69">
        <v>10</v>
      </c>
    </row>
    <row r="80" spans="1:12" s="83" customFormat="1" ht="38.25" x14ac:dyDescent="0.25">
      <c r="A80" s="76" t="s">
        <v>802</v>
      </c>
      <c r="B80" s="75" t="s">
        <v>801</v>
      </c>
      <c r="C80" s="74" t="s">
        <v>797</v>
      </c>
      <c r="D80" s="65" t="s">
        <v>1159</v>
      </c>
      <c r="E80" s="99" t="s">
        <v>1133</v>
      </c>
      <c r="F80" s="67" t="s">
        <v>867</v>
      </c>
      <c r="G80" s="67">
        <v>1</v>
      </c>
      <c r="H80" s="65">
        <v>12</v>
      </c>
      <c r="I80" s="68">
        <f t="shared" si="2"/>
        <v>12</v>
      </c>
      <c r="J80" s="69">
        <v>10</v>
      </c>
    </row>
    <row r="81" spans="1:15" s="83" customFormat="1" ht="38.25" x14ac:dyDescent="0.25">
      <c r="A81" s="76" t="s">
        <v>798</v>
      </c>
      <c r="B81" s="75" t="s">
        <v>796</v>
      </c>
      <c r="C81" s="74" t="s">
        <v>797</v>
      </c>
      <c r="D81" s="65" t="s">
        <v>1159</v>
      </c>
      <c r="E81" s="99" t="s">
        <v>1133</v>
      </c>
      <c r="F81" s="67" t="s">
        <v>867</v>
      </c>
      <c r="G81" s="67">
        <v>6</v>
      </c>
      <c r="H81" s="65">
        <v>12</v>
      </c>
      <c r="I81" s="68">
        <f t="shared" si="2"/>
        <v>72</v>
      </c>
      <c r="J81" s="69">
        <v>10</v>
      </c>
    </row>
    <row r="82" spans="1:15" s="83" customFormat="1" ht="26.25" x14ac:dyDescent="0.25">
      <c r="A82" s="238" t="s">
        <v>988</v>
      </c>
      <c r="B82" s="78" t="s">
        <v>858</v>
      </c>
      <c r="C82" s="239" t="s">
        <v>1207</v>
      </c>
      <c r="D82" s="78"/>
      <c r="E82" s="235"/>
      <c r="F82" s="80"/>
      <c r="G82" s="236"/>
      <c r="H82" s="237"/>
      <c r="I82" s="240">
        <v>3</v>
      </c>
      <c r="J82" s="82">
        <v>1</v>
      </c>
    </row>
    <row r="83" spans="1:15" s="83" customFormat="1" ht="25.5" x14ac:dyDescent="0.25">
      <c r="A83" s="76" t="s">
        <v>1008</v>
      </c>
      <c r="B83" s="63" t="s">
        <v>1080</v>
      </c>
      <c r="C83" s="64" t="s">
        <v>1207</v>
      </c>
      <c r="D83" s="65" t="s">
        <v>1159</v>
      </c>
      <c r="E83" s="66" t="s">
        <v>1112</v>
      </c>
      <c r="F83" s="67" t="s">
        <v>1113</v>
      </c>
      <c r="G83" s="67">
        <v>6</v>
      </c>
      <c r="H83" s="65">
        <v>1</v>
      </c>
      <c r="I83" s="68">
        <f t="shared" ref="I83:I123" si="3">G83*H83</f>
        <v>6</v>
      </c>
      <c r="J83" s="103">
        <v>3</v>
      </c>
    </row>
    <row r="84" spans="1:15" s="2" customFormat="1" ht="25.5" x14ac:dyDescent="0.2">
      <c r="A84" s="9" t="s">
        <v>1053</v>
      </c>
      <c r="B84" s="196" t="s">
        <v>1054</v>
      </c>
      <c r="C84" s="7" t="s">
        <v>1207</v>
      </c>
      <c r="D84" s="4" t="s">
        <v>1159</v>
      </c>
      <c r="E84" s="8" t="s">
        <v>1055</v>
      </c>
      <c r="F84" s="4"/>
      <c r="G84" s="4">
        <v>1</v>
      </c>
      <c r="H84" s="4">
        <v>1</v>
      </c>
      <c r="I84" s="5">
        <f t="shared" si="3"/>
        <v>1</v>
      </c>
      <c r="J84" s="6">
        <v>2</v>
      </c>
    </row>
    <row r="85" spans="1:15" s="2" customFormat="1" ht="25.5" x14ac:dyDescent="0.2">
      <c r="A85" s="9" t="s">
        <v>1056</v>
      </c>
      <c r="B85" s="196" t="s">
        <v>1057</v>
      </c>
      <c r="C85" s="7" t="s">
        <v>1207</v>
      </c>
      <c r="D85" s="4" t="s">
        <v>1159</v>
      </c>
      <c r="E85" s="8" t="s">
        <v>1055</v>
      </c>
      <c r="F85" s="4"/>
      <c r="G85" s="4">
        <v>1</v>
      </c>
      <c r="H85" s="4">
        <v>1</v>
      </c>
      <c r="I85" s="5">
        <f t="shared" si="3"/>
        <v>1</v>
      </c>
      <c r="J85" s="6">
        <v>2</v>
      </c>
    </row>
    <row r="86" spans="1:15" s="1" customFormat="1" ht="25.5" x14ac:dyDescent="0.2">
      <c r="A86" s="9" t="s">
        <v>942</v>
      </c>
      <c r="B86" s="202" t="s">
        <v>943</v>
      </c>
      <c r="C86" s="203" t="s">
        <v>1207</v>
      </c>
      <c r="D86" s="4" t="s">
        <v>1159</v>
      </c>
      <c r="E86" s="204" t="s">
        <v>1131</v>
      </c>
      <c r="F86" s="4" t="s">
        <v>880</v>
      </c>
      <c r="G86" s="8">
        <v>1</v>
      </c>
      <c r="H86" s="19">
        <v>1</v>
      </c>
      <c r="I86" s="5">
        <f t="shared" si="3"/>
        <v>1</v>
      </c>
      <c r="J86" s="6">
        <v>5</v>
      </c>
      <c r="K86" s="212"/>
      <c r="O86" s="213"/>
    </row>
    <row r="87" spans="1:15" s="214" customFormat="1" ht="25.5" x14ac:dyDescent="0.25">
      <c r="A87" s="209" t="s">
        <v>1066</v>
      </c>
      <c r="B87" s="196" t="s">
        <v>816</v>
      </c>
      <c r="C87" s="203" t="s">
        <v>1207</v>
      </c>
      <c r="D87" s="4" t="s">
        <v>1159</v>
      </c>
      <c r="E87" s="204" t="s">
        <v>1131</v>
      </c>
      <c r="F87" s="4" t="s">
        <v>880</v>
      </c>
      <c r="G87" s="8">
        <v>2</v>
      </c>
      <c r="H87" s="19">
        <v>1</v>
      </c>
      <c r="I87" s="5">
        <f t="shared" si="3"/>
        <v>2</v>
      </c>
      <c r="J87" s="33">
        <v>5</v>
      </c>
    </row>
    <row r="88" spans="1:15" s="1" customFormat="1" ht="25.5" x14ac:dyDescent="0.2">
      <c r="A88" s="209" t="s">
        <v>1068</v>
      </c>
      <c r="B88" s="196" t="s">
        <v>817</v>
      </c>
      <c r="C88" s="203" t="s">
        <v>1207</v>
      </c>
      <c r="D88" s="4" t="s">
        <v>1159</v>
      </c>
      <c r="E88" s="232" t="s">
        <v>1131</v>
      </c>
      <c r="F88" s="4" t="s">
        <v>880</v>
      </c>
      <c r="G88" s="8">
        <v>1</v>
      </c>
      <c r="H88" s="192">
        <v>1</v>
      </c>
      <c r="I88" s="5">
        <f t="shared" si="3"/>
        <v>1</v>
      </c>
      <c r="J88" s="6">
        <v>5</v>
      </c>
    </row>
    <row r="89" spans="1:15" s="1" customFormat="1" ht="25.5" x14ac:dyDescent="0.2">
      <c r="A89" s="209" t="s">
        <v>1257</v>
      </c>
      <c r="B89" s="196" t="s">
        <v>1091</v>
      </c>
      <c r="C89" s="217" t="s">
        <v>1207</v>
      </c>
      <c r="D89" s="4" t="s">
        <v>1159</v>
      </c>
      <c r="E89" s="218" t="s">
        <v>1123</v>
      </c>
      <c r="F89" s="4" t="s">
        <v>1124</v>
      </c>
      <c r="G89" s="4">
        <v>3</v>
      </c>
      <c r="H89" s="4">
        <v>4</v>
      </c>
      <c r="I89" s="5">
        <f t="shared" si="3"/>
        <v>12</v>
      </c>
      <c r="J89" s="6">
        <v>6</v>
      </c>
    </row>
    <row r="90" spans="1:15" s="1" customFormat="1" ht="26.25" thickBot="1" x14ac:dyDescent="0.25">
      <c r="A90" s="211" t="s">
        <v>1211</v>
      </c>
      <c r="B90" s="219" t="s">
        <v>984</v>
      </c>
      <c r="C90" s="34" t="s">
        <v>1207</v>
      </c>
      <c r="D90" s="43" t="s">
        <v>1159</v>
      </c>
      <c r="E90" s="201" t="s">
        <v>1123</v>
      </c>
      <c r="F90" s="188" t="s">
        <v>1124</v>
      </c>
      <c r="G90" s="188">
        <v>1</v>
      </c>
      <c r="H90" s="188">
        <v>4</v>
      </c>
      <c r="I90" s="220">
        <f t="shared" si="3"/>
        <v>4</v>
      </c>
      <c r="J90" s="46">
        <v>6</v>
      </c>
    </row>
    <row r="91" spans="1:15" s="224" customFormat="1" ht="25.5" x14ac:dyDescent="0.2">
      <c r="A91" s="221" t="s">
        <v>1073</v>
      </c>
      <c r="B91" s="222" t="s">
        <v>1105</v>
      </c>
      <c r="C91" s="223" t="s">
        <v>1137</v>
      </c>
      <c r="D91" s="165" t="s">
        <v>1159</v>
      </c>
      <c r="E91" s="168" t="s">
        <v>1125</v>
      </c>
      <c r="F91" s="165" t="s">
        <v>1126</v>
      </c>
      <c r="G91" s="169">
        <v>2</v>
      </c>
      <c r="H91" s="170">
        <v>3</v>
      </c>
      <c r="I91" s="166">
        <f t="shared" si="3"/>
        <v>6</v>
      </c>
      <c r="J91" s="167">
        <v>2</v>
      </c>
    </row>
    <row r="92" spans="1:15" s="228" customFormat="1" ht="25.5" x14ac:dyDescent="0.2">
      <c r="A92" s="221" t="s">
        <v>1258</v>
      </c>
      <c r="B92" s="225" t="s">
        <v>871</v>
      </c>
      <c r="C92" s="162" t="s">
        <v>1136</v>
      </c>
      <c r="D92" s="165" t="s">
        <v>1159</v>
      </c>
      <c r="E92" s="168" t="s">
        <v>1125</v>
      </c>
      <c r="F92" s="165" t="s">
        <v>1126</v>
      </c>
      <c r="G92" s="169">
        <v>1</v>
      </c>
      <c r="H92" s="165">
        <v>3</v>
      </c>
      <c r="I92" s="226">
        <f t="shared" si="3"/>
        <v>3</v>
      </c>
      <c r="J92" s="227">
        <v>2</v>
      </c>
    </row>
    <row r="93" spans="1:15" s="224" customFormat="1" ht="25.5" x14ac:dyDescent="0.2">
      <c r="A93" s="221" t="s">
        <v>1261</v>
      </c>
      <c r="B93" s="222" t="s">
        <v>872</v>
      </c>
      <c r="C93" s="160" t="s">
        <v>1138</v>
      </c>
      <c r="D93" s="165" t="s">
        <v>1159</v>
      </c>
      <c r="E93" s="168" t="s">
        <v>1125</v>
      </c>
      <c r="F93" s="165" t="s">
        <v>1126</v>
      </c>
      <c r="G93" s="169">
        <v>1</v>
      </c>
      <c r="H93" s="170">
        <v>3</v>
      </c>
      <c r="I93" s="166">
        <f t="shared" si="3"/>
        <v>3</v>
      </c>
      <c r="J93" s="167">
        <v>2</v>
      </c>
    </row>
    <row r="94" spans="1:15" s="224" customFormat="1" ht="25.5" x14ac:dyDescent="0.2">
      <c r="A94" s="221" t="s">
        <v>1260</v>
      </c>
      <c r="B94" s="222" t="s">
        <v>874</v>
      </c>
      <c r="C94" s="162" t="s">
        <v>1207</v>
      </c>
      <c r="D94" s="165" t="s">
        <v>1159</v>
      </c>
      <c r="E94" s="168" t="s">
        <v>1125</v>
      </c>
      <c r="F94" s="165" t="s">
        <v>1126</v>
      </c>
      <c r="G94" s="169">
        <v>1</v>
      </c>
      <c r="H94" s="165">
        <v>3</v>
      </c>
      <c r="I94" s="226">
        <f t="shared" si="3"/>
        <v>3</v>
      </c>
      <c r="J94" s="227">
        <v>2</v>
      </c>
    </row>
    <row r="95" spans="1:15" s="2" customFormat="1" ht="26.25" thickBot="1" x14ac:dyDescent="0.25">
      <c r="A95" s="185">
        <v>78066</v>
      </c>
      <c r="B95" s="198" t="s">
        <v>803</v>
      </c>
      <c r="C95" s="179" t="s">
        <v>1180</v>
      </c>
      <c r="D95" s="12" t="s">
        <v>1159</v>
      </c>
      <c r="E95" s="14" t="s">
        <v>1125</v>
      </c>
      <c r="F95" s="12" t="s">
        <v>1126</v>
      </c>
      <c r="G95" s="15">
        <v>3</v>
      </c>
      <c r="H95" s="12">
        <v>3</v>
      </c>
      <c r="I95" s="17">
        <f t="shared" si="3"/>
        <v>9</v>
      </c>
      <c r="J95" s="25">
        <v>2</v>
      </c>
    </row>
    <row r="96" spans="1:15" s="2" customFormat="1" ht="25.5" x14ac:dyDescent="0.2">
      <c r="A96" s="185" t="s">
        <v>805</v>
      </c>
      <c r="B96" s="198" t="s">
        <v>804</v>
      </c>
      <c r="C96" s="180"/>
      <c r="D96" s="12" t="s">
        <v>1159</v>
      </c>
      <c r="E96" s="14" t="s">
        <v>1125</v>
      </c>
      <c r="F96" s="12" t="s">
        <v>1126</v>
      </c>
      <c r="G96" s="15">
        <v>1</v>
      </c>
      <c r="H96" s="16">
        <v>3</v>
      </c>
      <c r="I96" s="13">
        <f t="shared" si="3"/>
        <v>3</v>
      </c>
      <c r="J96" s="30">
        <v>2</v>
      </c>
    </row>
    <row r="97" spans="1:10" s="224" customFormat="1" ht="25.5" x14ac:dyDescent="0.2">
      <c r="A97" s="221" t="s">
        <v>1259</v>
      </c>
      <c r="B97" s="222" t="s">
        <v>873</v>
      </c>
      <c r="C97" s="162" t="s">
        <v>1136</v>
      </c>
      <c r="D97" s="165" t="s">
        <v>1159</v>
      </c>
      <c r="E97" s="168" t="s">
        <v>1125</v>
      </c>
      <c r="F97" s="165" t="s">
        <v>1126</v>
      </c>
      <c r="G97" s="169">
        <v>1</v>
      </c>
      <c r="H97" s="165">
        <v>3</v>
      </c>
      <c r="I97" s="226">
        <f t="shared" si="3"/>
        <v>3</v>
      </c>
      <c r="J97" s="167">
        <v>2</v>
      </c>
    </row>
    <row r="98" spans="1:10" s="224" customFormat="1" ht="25.5" x14ac:dyDescent="0.2">
      <c r="A98" s="221" t="s">
        <v>940</v>
      </c>
      <c r="B98" s="222" t="s">
        <v>941</v>
      </c>
      <c r="C98" s="229" t="s">
        <v>1001</v>
      </c>
      <c r="D98" s="165" t="s">
        <v>1159</v>
      </c>
      <c r="E98" s="168" t="s">
        <v>1125</v>
      </c>
      <c r="F98" s="165" t="s">
        <v>1126</v>
      </c>
      <c r="G98" s="169">
        <v>1</v>
      </c>
      <c r="H98" s="170">
        <v>3</v>
      </c>
      <c r="I98" s="166">
        <f t="shared" si="3"/>
        <v>3</v>
      </c>
      <c r="J98" s="167">
        <v>2</v>
      </c>
    </row>
    <row r="99" spans="1:10" s="224" customFormat="1" ht="25.5" x14ac:dyDescent="0.2">
      <c r="A99" s="221" t="s">
        <v>1072</v>
      </c>
      <c r="B99" s="222" t="s">
        <v>875</v>
      </c>
      <c r="C99" s="223" t="s">
        <v>1137</v>
      </c>
      <c r="D99" s="165" t="s">
        <v>1159</v>
      </c>
      <c r="E99" s="168" t="s">
        <v>1125</v>
      </c>
      <c r="F99" s="165" t="s">
        <v>1126</v>
      </c>
      <c r="G99" s="169">
        <v>1</v>
      </c>
      <c r="H99" s="170">
        <v>3</v>
      </c>
      <c r="I99" s="166">
        <f t="shared" si="3"/>
        <v>3</v>
      </c>
      <c r="J99" s="227">
        <v>2</v>
      </c>
    </row>
    <row r="100" spans="1:10" s="2" customFormat="1" ht="25.5" x14ac:dyDescent="0.2">
      <c r="A100" s="185" t="s">
        <v>806</v>
      </c>
      <c r="B100" s="198" t="s">
        <v>808</v>
      </c>
      <c r="C100" s="181" t="s">
        <v>807</v>
      </c>
      <c r="D100" s="12" t="s">
        <v>1159</v>
      </c>
      <c r="E100" s="14" t="s">
        <v>1125</v>
      </c>
      <c r="F100" s="12" t="s">
        <v>1126</v>
      </c>
      <c r="G100" s="15">
        <v>1</v>
      </c>
      <c r="H100" s="16">
        <v>3</v>
      </c>
      <c r="I100" s="13">
        <f t="shared" si="3"/>
        <v>3</v>
      </c>
      <c r="J100" s="30">
        <v>2</v>
      </c>
    </row>
    <row r="101" spans="1:10" s="224" customFormat="1" ht="25.5" x14ac:dyDescent="0.2">
      <c r="A101" s="221" t="s">
        <v>870</v>
      </c>
      <c r="B101" s="222" t="s">
        <v>876</v>
      </c>
      <c r="C101" s="230" t="s">
        <v>1135</v>
      </c>
      <c r="D101" s="165" t="s">
        <v>1159</v>
      </c>
      <c r="E101" s="168" t="s">
        <v>1125</v>
      </c>
      <c r="F101" s="165" t="s">
        <v>1126</v>
      </c>
      <c r="G101" s="169">
        <v>2</v>
      </c>
      <c r="H101" s="165">
        <v>3</v>
      </c>
      <c r="I101" s="166">
        <f t="shared" si="3"/>
        <v>6</v>
      </c>
      <c r="J101" s="227">
        <v>2</v>
      </c>
    </row>
    <row r="102" spans="1:10" s="2" customFormat="1" ht="25.5" x14ac:dyDescent="0.2">
      <c r="A102" s="185" t="s">
        <v>877</v>
      </c>
      <c r="B102" s="198" t="s">
        <v>878</v>
      </c>
      <c r="C102" s="181" t="s">
        <v>1135</v>
      </c>
      <c r="D102" s="12" t="s">
        <v>1159</v>
      </c>
      <c r="E102" s="14" t="s">
        <v>1125</v>
      </c>
      <c r="F102" s="12" t="s">
        <v>1126</v>
      </c>
      <c r="G102" s="15">
        <v>2</v>
      </c>
      <c r="H102" s="12">
        <v>3</v>
      </c>
      <c r="I102" s="13">
        <f t="shared" si="3"/>
        <v>6</v>
      </c>
      <c r="J102" s="25">
        <v>2</v>
      </c>
    </row>
    <row r="103" spans="1:10" s="2" customFormat="1" ht="25.5" x14ac:dyDescent="0.2">
      <c r="A103" s="185" t="s">
        <v>812</v>
      </c>
      <c r="B103" s="198" t="s">
        <v>811</v>
      </c>
      <c r="C103" s="181" t="s">
        <v>1135</v>
      </c>
      <c r="D103" s="12" t="s">
        <v>1159</v>
      </c>
      <c r="E103" s="14" t="s">
        <v>1125</v>
      </c>
      <c r="F103" s="12" t="s">
        <v>1126</v>
      </c>
      <c r="G103" s="15">
        <v>2</v>
      </c>
      <c r="H103" s="12">
        <v>3</v>
      </c>
      <c r="I103" s="13">
        <f t="shared" si="3"/>
        <v>6</v>
      </c>
      <c r="J103" s="25">
        <v>2</v>
      </c>
    </row>
    <row r="104" spans="1:10" s="2" customFormat="1" ht="25.5" x14ac:dyDescent="0.2">
      <c r="A104" s="185" t="s">
        <v>810</v>
      </c>
      <c r="B104" s="198" t="s">
        <v>809</v>
      </c>
      <c r="C104" s="181" t="s">
        <v>807</v>
      </c>
      <c r="D104" s="12" t="s">
        <v>1159</v>
      </c>
      <c r="E104" s="14" t="s">
        <v>1125</v>
      </c>
      <c r="F104" s="12" t="s">
        <v>1126</v>
      </c>
      <c r="G104" s="15">
        <v>4</v>
      </c>
      <c r="H104" s="12">
        <v>3</v>
      </c>
      <c r="I104" s="13">
        <f t="shared" si="3"/>
        <v>12</v>
      </c>
      <c r="J104" s="25">
        <v>2</v>
      </c>
    </row>
    <row r="105" spans="1:10" s="224" customFormat="1" ht="25.5" x14ac:dyDescent="0.2">
      <c r="A105" s="221" t="s">
        <v>1071</v>
      </c>
      <c r="B105" s="222" t="s">
        <v>879</v>
      </c>
      <c r="C105" s="231" t="s">
        <v>1137</v>
      </c>
      <c r="D105" s="165" t="s">
        <v>1159</v>
      </c>
      <c r="E105" s="168" t="s">
        <v>1125</v>
      </c>
      <c r="F105" s="165" t="s">
        <v>1126</v>
      </c>
      <c r="G105" s="169">
        <v>4</v>
      </c>
      <c r="H105" s="165">
        <v>3</v>
      </c>
      <c r="I105" s="166">
        <f t="shared" si="3"/>
        <v>12</v>
      </c>
      <c r="J105" s="227">
        <v>2</v>
      </c>
    </row>
    <row r="106" spans="1:10" s="2" customFormat="1" ht="26.25" thickBot="1" x14ac:dyDescent="0.25">
      <c r="A106" s="177" t="s">
        <v>839</v>
      </c>
      <c r="B106" s="199" t="s">
        <v>838</v>
      </c>
      <c r="C106" s="186" t="s">
        <v>1135</v>
      </c>
      <c r="D106" s="27" t="s">
        <v>1159</v>
      </c>
      <c r="E106" s="53" t="s">
        <v>1125</v>
      </c>
      <c r="F106" s="27" t="s">
        <v>1126</v>
      </c>
      <c r="G106" s="54">
        <v>2</v>
      </c>
      <c r="H106" s="27">
        <v>3</v>
      </c>
      <c r="I106" s="28">
        <f t="shared" si="3"/>
        <v>6</v>
      </c>
      <c r="J106" s="29">
        <v>2</v>
      </c>
    </row>
    <row r="107" spans="1:10" s="1" customFormat="1" ht="25.5" x14ac:dyDescent="0.2">
      <c r="A107" s="9" t="s">
        <v>1214</v>
      </c>
      <c r="B107" s="202" t="s">
        <v>986</v>
      </c>
      <c r="C107" s="203" t="s">
        <v>1207</v>
      </c>
      <c r="D107" s="4" t="s">
        <v>1159</v>
      </c>
      <c r="E107" s="204" t="s">
        <v>1131</v>
      </c>
      <c r="F107" s="4" t="s">
        <v>880</v>
      </c>
      <c r="G107" s="8">
        <v>1</v>
      </c>
      <c r="H107" s="19">
        <v>1</v>
      </c>
      <c r="I107" s="5">
        <f t="shared" si="3"/>
        <v>1</v>
      </c>
      <c r="J107" s="205">
        <v>4</v>
      </c>
    </row>
    <row r="108" spans="1:10" s="1" customFormat="1" ht="24.75" customHeight="1" x14ac:dyDescent="0.2">
      <c r="A108" s="209" t="s">
        <v>1265</v>
      </c>
      <c r="B108" s="196" t="s">
        <v>1095</v>
      </c>
      <c r="C108" s="191" t="s">
        <v>1207</v>
      </c>
      <c r="D108" s="4" t="s">
        <v>1159</v>
      </c>
      <c r="E108" s="201" t="s">
        <v>1127</v>
      </c>
      <c r="F108" s="4" t="s">
        <v>1128</v>
      </c>
      <c r="G108" s="8">
        <v>1</v>
      </c>
      <c r="H108" s="19">
        <v>1</v>
      </c>
      <c r="I108" s="5">
        <f t="shared" si="3"/>
        <v>1</v>
      </c>
      <c r="J108" s="6">
        <v>4</v>
      </c>
    </row>
    <row r="109" spans="1:10" s="1" customFormat="1" ht="30" customHeight="1" x14ac:dyDescent="0.2">
      <c r="A109" s="209" t="s">
        <v>1262</v>
      </c>
      <c r="B109" s="196" t="s">
        <v>1092</v>
      </c>
      <c r="C109" s="38" t="s">
        <v>1137</v>
      </c>
      <c r="D109" s="4" t="s">
        <v>1159</v>
      </c>
      <c r="E109" s="201" t="s">
        <v>1127</v>
      </c>
      <c r="F109" s="4" t="s">
        <v>1128</v>
      </c>
      <c r="G109" s="8">
        <v>2</v>
      </c>
      <c r="H109" s="19">
        <v>1</v>
      </c>
      <c r="I109" s="5">
        <f t="shared" si="3"/>
        <v>2</v>
      </c>
      <c r="J109" s="6">
        <v>4</v>
      </c>
    </row>
    <row r="110" spans="1:10" s="1" customFormat="1" ht="29.25" customHeight="1" x14ac:dyDescent="0.2">
      <c r="A110" s="209" t="s">
        <v>1266</v>
      </c>
      <c r="B110" s="196" t="s">
        <v>1096</v>
      </c>
      <c r="C110" s="38" t="s">
        <v>1137</v>
      </c>
      <c r="D110" s="4" t="s">
        <v>1159</v>
      </c>
      <c r="E110" s="201" t="s">
        <v>1127</v>
      </c>
      <c r="F110" s="4" t="s">
        <v>1128</v>
      </c>
      <c r="G110" s="8">
        <v>1</v>
      </c>
      <c r="H110" s="19">
        <v>1</v>
      </c>
      <c r="I110" s="5">
        <f t="shared" si="3"/>
        <v>1</v>
      </c>
      <c r="J110" s="33">
        <v>4</v>
      </c>
    </row>
    <row r="111" spans="1:10" s="1" customFormat="1" ht="27.75" customHeight="1" x14ac:dyDescent="0.2">
      <c r="A111" s="209" t="s">
        <v>1264</v>
      </c>
      <c r="B111" s="196" t="s">
        <v>1094</v>
      </c>
      <c r="C111" s="38" t="s">
        <v>1137</v>
      </c>
      <c r="D111" s="4" t="s">
        <v>1159</v>
      </c>
      <c r="E111" s="201" t="s">
        <v>1127</v>
      </c>
      <c r="F111" s="4" t="s">
        <v>1128</v>
      </c>
      <c r="G111" s="8">
        <v>1</v>
      </c>
      <c r="H111" s="19">
        <v>1</v>
      </c>
      <c r="I111" s="5">
        <f t="shared" si="3"/>
        <v>1</v>
      </c>
      <c r="J111" s="6">
        <v>4</v>
      </c>
    </row>
    <row r="112" spans="1:10" s="1" customFormat="1" ht="39" thickBot="1" x14ac:dyDescent="0.25">
      <c r="A112" s="178" t="s">
        <v>1263</v>
      </c>
      <c r="B112" s="197" t="s">
        <v>1093</v>
      </c>
      <c r="C112" s="50" t="s">
        <v>1137</v>
      </c>
      <c r="D112" s="188" t="s">
        <v>1159</v>
      </c>
      <c r="E112" s="215" t="s">
        <v>1127</v>
      </c>
      <c r="F112" s="188" t="s">
        <v>1128</v>
      </c>
      <c r="G112" s="49">
        <v>1</v>
      </c>
      <c r="H112" s="43">
        <v>1</v>
      </c>
      <c r="I112" s="45">
        <f t="shared" si="3"/>
        <v>1</v>
      </c>
      <c r="J112" s="48">
        <v>4</v>
      </c>
    </row>
    <row r="113" spans="1:10" s="83" customFormat="1" ht="39" x14ac:dyDescent="0.25">
      <c r="A113" s="76" t="s">
        <v>1042</v>
      </c>
      <c r="B113" s="75" t="s">
        <v>1043</v>
      </c>
      <c r="C113" s="74" t="s">
        <v>1001</v>
      </c>
      <c r="D113" s="78" t="s">
        <v>1159</v>
      </c>
      <c r="E113" s="79" t="s">
        <v>1044</v>
      </c>
      <c r="F113" s="80" t="s">
        <v>1045</v>
      </c>
      <c r="G113" s="80">
        <v>2</v>
      </c>
      <c r="H113" s="80">
        <v>6</v>
      </c>
      <c r="I113" s="81">
        <f t="shared" si="3"/>
        <v>12</v>
      </c>
      <c r="J113" s="69">
        <v>1</v>
      </c>
    </row>
    <row r="114" spans="1:10" s="83" customFormat="1" ht="25.5" x14ac:dyDescent="0.25">
      <c r="A114" s="76" t="s">
        <v>819</v>
      </c>
      <c r="B114" s="75" t="s">
        <v>857</v>
      </c>
      <c r="C114" s="74" t="s">
        <v>1135</v>
      </c>
      <c r="D114" s="65" t="s">
        <v>1159</v>
      </c>
      <c r="E114" s="66" t="s">
        <v>1111</v>
      </c>
      <c r="F114" s="67" t="s">
        <v>1113</v>
      </c>
      <c r="G114" s="67">
        <v>8</v>
      </c>
      <c r="H114" s="65">
        <v>2</v>
      </c>
      <c r="I114" s="68">
        <f t="shared" si="3"/>
        <v>16</v>
      </c>
      <c r="J114" s="69">
        <v>1</v>
      </c>
    </row>
    <row r="115" spans="1:10" s="83" customFormat="1" ht="25.5" x14ac:dyDescent="0.25">
      <c r="A115" s="76" t="s">
        <v>820</v>
      </c>
      <c r="B115" s="75" t="s">
        <v>852</v>
      </c>
      <c r="C115" s="74" t="s">
        <v>1135</v>
      </c>
      <c r="D115" s="65" t="s">
        <v>1159</v>
      </c>
      <c r="E115" s="66" t="s">
        <v>1111</v>
      </c>
      <c r="F115" s="67" t="s">
        <v>1113</v>
      </c>
      <c r="G115" s="67">
        <v>8</v>
      </c>
      <c r="H115" s="65">
        <v>2</v>
      </c>
      <c r="I115" s="68">
        <f t="shared" si="3"/>
        <v>16</v>
      </c>
      <c r="J115" s="69">
        <v>1</v>
      </c>
    </row>
    <row r="116" spans="1:10" s="83" customFormat="1" ht="25.5" x14ac:dyDescent="0.25">
      <c r="A116" s="76" t="s">
        <v>822</v>
      </c>
      <c r="B116" s="75" t="s">
        <v>853</v>
      </c>
      <c r="C116" s="74" t="s">
        <v>1135</v>
      </c>
      <c r="D116" s="65" t="s">
        <v>1159</v>
      </c>
      <c r="E116" s="66" t="s">
        <v>1111</v>
      </c>
      <c r="F116" s="67" t="s">
        <v>1113</v>
      </c>
      <c r="G116" s="67">
        <v>8</v>
      </c>
      <c r="H116" s="65">
        <v>2</v>
      </c>
      <c r="I116" s="68">
        <f t="shared" si="3"/>
        <v>16</v>
      </c>
      <c r="J116" s="69">
        <v>1</v>
      </c>
    </row>
    <row r="117" spans="1:10" s="83" customFormat="1" ht="25.5" x14ac:dyDescent="0.25">
      <c r="A117" s="76" t="s">
        <v>823</v>
      </c>
      <c r="B117" s="75" t="s">
        <v>854</v>
      </c>
      <c r="C117" s="74" t="s">
        <v>1135</v>
      </c>
      <c r="D117" s="65" t="s">
        <v>1159</v>
      </c>
      <c r="E117" s="66" t="s">
        <v>1111</v>
      </c>
      <c r="F117" s="67" t="s">
        <v>1113</v>
      </c>
      <c r="G117" s="67">
        <v>8</v>
      </c>
      <c r="H117" s="65">
        <v>2</v>
      </c>
      <c r="I117" s="68">
        <f t="shared" si="3"/>
        <v>16</v>
      </c>
      <c r="J117" s="69">
        <v>1</v>
      </c>
    </row>
    <row r="118" spans="1:10" s="83" customFormat="1" ht="25.5" x14ac:dyDescent="0.25">
      <c r="A118" s="76" t="s">
        <v>824</v>
      </c>
      <c r="B118" s="75" t="s">
        <v>855</v>
      </c>
      <c r="C118" s="74" t="s">
        <v>1135</v>
      </c>
      <c r="D118" s="65" t="s">
        <v>1159</v>
      </c>
      <c r="E118" s="66" t="s">
        <v>1111</v>
      </c>
      <c r="F118" s="67" t="s">
        <v>1113</v>
      </c>
      <c r="G118" s="67">
        <v>8</v>
      </c>
      <c r="H118" s="65">
        <v>2</v>
      </c>
      <c r="I118" s="68">
        <f t="shared" si="3"/>
        <v>16</v>
      </c>
      <c r="J118" s="69">
        <v>1</v>
      </c>
    </row>
    <row r="119" spans="1:10" s="83" customFormat="1" ht="25.5" x14ac:dyDescent="0.25">
      <c r="A119" s="76" t="s">
        <v>825</v>
      </c>
      <c r="B119" s="75" t="s">
        <v>856</v>
      </c>
      <c r="C119" s="74" t="s">
        <v>1135</v>
      </c>
      <c r="D119" s="65" t="s">
        <v>1159</v>
      </c>
      <c r="E119" s="66" t="s">
        <v>1111</v>
      </c>
      <c r="F119" s="67" t="s">
        <v>1113</v>
      </c>
      <c r="G119" s="67">
        <v>8</v>
      </c>
      <c r="H119" s="65">
        <v>2</v>
      </c>
      <c r="I119" s="68">
        <f t="shared" si="3"/>
        <v>16</v>
      </c>
      <c r="J119" s="69">
        <v>1</v>
      </c>
    </row>
    <row r="120" spans="1:10" s="83" customFormat="1" ht="25.5" x14ac:dyDescent="0.25">
      <c r="A120" s="76" t="s">
        <v>826</v>
      </c>
      <c r="B120" s="75" t="s">
        <v>847</v>
      </c>
      <c r="C120" s="74" t="s">
        <v>1135</v>
      </c>
      <c r="D120" s="65" t="s">
        <v>1159</v>
      </c>
      <c r="E120" s="66" t="s">
        <v>1111</v>
      </c>
      <c r="F120" s="67" t="s">
        <v>1113</v>
      </c>
      <c r="G120" s="67">
        <v>8</v>
      </c>
      <c r="H120" s="65">
        <v>2</v>
      </c>
      <c r="I120" s="68">
        <f t="shared" si="3"/>
        <v>16</v>
      </c>
      <c r="J120" s="69">
        <v>1</v>
      </c>
    </row>
    <row r="121" spans="1:10" s="83" customFormat="1" ht="25.5" x14ac:dyDescent="0.25">
      <c r="A121" s="76" t="s">
        <v>827</v>
      </c>
      <c r="B121" s="75" t="s">
        <v>848</v>
      </c>
      <c r="C121" s="74" t="s">
        <v>1135</v>
      </c>
      <c r="D121" s="65" t="s">
        <v>1159</v>
      </c>
      <c r="E121" s="66" t="s">
        <v>1111</v>
      </c>
      <c r="F121" s="67" t="s">
        <v>1113</v>
      </c>
      <c r="G121" s="67">
        <v>8</v>
      </c>
      <c r="H121" s="65">
        <v>2</v>
      </c>
      <c r="I121" s="68">
        <f t="shared" si="3"/>
        <v>16</v>
      </c>
      <c r="J121" s="69">
        <v>1</v>
      </c>
    </row>
    <row r="122" spans="1:10" s="83" customFormat="1" ht="25.5" x14ac:dyDescent="0.25">
      <c r="A122" s="76" t="s">
        <v>828</v>
      </c>
      <c r="B122" s="75" t="s">
        <v>849</v>
      </c>
      <c r="C122" s="74" t="s">
        <v>1135</v>
      </c>
      <c r="D122" s="65" t="s">
        <v>1159</v>
      </c>
      <c r="E122" s="66" t="s">
        <v>1111</v>
      </c>
      <c r="F122" s="67" t="s">
        <v>1113</v>
      </c>
      <c r="G122" s="67">
        <v>8</v>
      </c>
      <c r="H122" s="65">
        <v>2</v>
      </c>
      <c r="I122" s="68">
        <f t="shared" si="3"/>
        <v>16</v>
      </c>
      <c r="J122" s="69">
        <v>1</v>
      </c>
    </row>
    <row r="123" spans="1:10" s="83" customFormat="1" ht="25.5" x14ac:dyDescent="0.25">
      <c r="A123" s="76" t="s">
        <v>829</v>
      </c>
      <c r="B123" s="75" t="s">
        <v>850</v>
      </c>
      <c r="C123" s="74" t="s">
        <v>1135</v>
      </c>
      <c r="D123" s="65" t="s">
        <v>1159</v>
      </c>
      <c r="E123" s="66" t="s">
        <v>1111</v>
      </c>
      <c r="F123" s="67" t="s">
        <v>1113</v>
      </c>
      <c r="G123" s="67">
        <v>8</v>
      </c>
      <c r="H123" s="65">
        <v>2</v>
      </c>
      <c r="I123" s="68">
        <f t="shared" si="3"/>
        <v>16</v>
      </c>
      <c r="J123" s="69">
        <v>1</v>
      </c>
    </row>
    <row r="124" spans="1:10" s="83" customFormat="1" ht="25.5" x14ac:dyDescent="0.25">
      <c r="A124" s="76" t="s">
        <v>830</v>
      </c>
      <c r="B124" s="75" t="s">
        <v>851</v>
      </c>
      <c r="C124" s="74" t="s">
        <v>1135</v>
      </c>
      <c r="D124" s="65" t="s">
        <v>1159</v>
      </c>
      <c r="E124" s="66" t="s">
        <v>1111</v>
      </c>
      <c r="F124" s="67" t="s">
        <v>1113</v>
      </c>
      <c r="G124" s="67">
        <v>8</v>
      </c>
      <c r="H124" s="65">
        <v>2</v>
      </c>
      <c r="I124" s="68">
        <v>16</v>
      </c>
      <c r="J124" s="69">
        <v>1</v>
      </c>
    </row>
    <row r="125" spans="1:10" s="83" customFormat="1" ht="25.5" x14ac:dyDescent="0.25">
      <c r="A125" s="76" t="s">
        <v>832</v>
      </c>
      <c r="B125" s="75" t="s">
        <v>831</v>
      </c>
      <c r="C125" s="74" t="s">
        <v>1135</v>
      </c>
      <c r="D125" s="65" t="s">
        <v>1159</v>
      </c>
      <c r="E125" s="66" t="s">
        <v>821</v>
      </c>
      <c r="F125" s="67" t="s">
        <v>1113</v>
      </c>
      <c r="G125" s="67">
        <v>16</v>
      </c>
      <c r="H125" s="65">
        <v>2</v>
      </c>
      <c r="I125" s="68">
        <v>16</v>
      </c>
      <c r="J125" s="69">
        <v>1</v>
      </c>
    </row>
    <row r="126" spans="1:10" s="83" customFormat="1" x14ac:dyDescent="0.25">
      <c r="A126" s="76">
        <v>78058</v>
      </c>
      <c r="B126" s="75" t="s">
        <v>818</v>
      </c>
      <c r="C126" s="74" t="s">
        <v>964</v>
      </c>
      <c r="D126" s="65" t="s">
        <v>1159</v>
      </c>
      <c r="E126" s="66"/>
      <c r="F126" s="67"/>
      <c r="G126" s="67"/>
      <c r="H126" s="65"/>
      <c r="I126" s="68">
        <f>2*8</f>
        <v>16</v>
      </c>
      <c r="J126" s="69">
        <v>1</v>
      </c>
    </row>
    <row r="127" spans="1:10" s="83" customFormat="1" ht="25.5" x14ac:dyDescent="0.25">
      <c r="A127" s="76" t="s">
        <v>868</v>
      </c>
      <c r="B127" s="75" t="s">
        <v>869</v>
      </c>
      <c r="C127" s="74" t="s">
        <v>1135</v>
      </c>
      <c r="D127" s="65" t="s">
        <v>1159</v>
      </c>
      <c r="E127" s="99" t="s">
        <v>1133</v>
      </c>
      <c r="F127" s="67" t="s">
        <v>869</v>
      </c>
      <c r="G127" s="67">
        <v>1</v>
      </c>
      <c r="H127" s="65">
        <v>12</v>
      </c>
      <c r="I127" s="68">
        <f>G127*H127</f>
        <v>12</v>
      </c>
      <c r="J127" s="69">
        <v>1</v>
      </c>
    </row>
    <row r="128" spans="1:10" s="83" customFormat="1" ht="38.25" x14ac:dyDescent="0.25">
      <c r="A128" s="76" t="s">
        <v>783</v>
      </c>
      <c r="B128" s="75" t="s">
        <v>939</v>
      </c>
      <c r="C128" s="74" t="s">
        <v>964</v>
      </c>
      <c r="D128" s="65" t="s">
        <v>1159</v>
      </c>
      <c r="E128" s="99" t="s">
        <v>1133</v>
      </c>
      <c r="F128" s="67" t="s">
        <v>867</v>
      </c>
      <c r="G128" s="67">
        <v>9</v>
      </c>
      <c r="H128" s="65">
        <v>12</v>
      </c>
      <c r="I128" s="68">
        <f>G128*H128</f>
        <v>108</v>
      </c>
      <c r="J128" s="69">
        <v>1</v>
      </c>
    </row>
    <row r="129" spans="1:15" s="83" customFormat="1" ht="25.5" x14ac:dyDescent="0.25">
      <c r="A129" s="76" t="s">
        <v>786</v>
      </c>
      <c r="B129" s="75" t="s">
        <v>843</v>
      </c>
      <c r="C129" s="74" t="s">
        <v>964</v>
      </c>
      <c r="D129" s="65" t="s">
        <v>1159</v>
      </c>
      <c r="E129" s="70" t="s">
        <v>1112</v>
      </c>
      <c r="F129" s="67" t="s">
        <v>1113</v>
      </c>
      <c r="G129" s="233">
        <v>12</v>
      </c>
      <c r="H129" s="65">
        <v>2</v>
      </c>
      <c r="I129" s="68">
        <f>G129*H129</f>
        <v>24</v>
      </c>
      <c r="J129" s="69">
        <v>1</v>
      </c>
    </row>
    <row r="130" spans="1:15" s="83" customFormat="1" x14ac:dyDescent="0.25">
      <c r="A130" s="76" t="s">
        <v>960</v>
      </c>
      <c r="B130" s="75" t="s">
        <v>1058</v>
      </c>
      <c r="C130" s="74" t="s">
        <v>964</v>
      </c>
      <c r="D130" s="65" t="s">
        <v>1159</v>
      </c>
      <c r="E130" s="66"/>
      <c r="F130" s="70"/>
      <c r="G130" s="67">
        <v>4</v>
      </c>
      <c r="H130" s="65">
        <v>12</v>
      </c>
      <c r="I130" s="68">
        <v>48</v>
      </c>
      <c r="J130" s="69">
        <v>1</v>
      </c>
      <c r="K130" s="109"/>
    </row>
    <row r="131" spans="1:15" s="83" customFormat="1" x14ac:dyDescent="0.25">
      <c r="A131" s="76" t="s">
        <v>775</v>
      </c>
      <c r="B131" s="75" t="s">
        <v>962</v>
      </c>
      <c r="C131" s="74" t="s">
        <v>964</v>
      </c>
      <c r="D131" s="65" t="s">
        <v>1159</v>
      </c>
      <c r="E131" s="66" t="s">
        <v>1109</v>
      </c>
      <c r="F131" s="67" t="s">
        <v>1110</v>
      </c>
      <c r="G131" s="67">
        <v>2</v>
      </c>
      <c r="H131" s="65">
        <v>12</v>
      </c>
      <c r="I131" s="68">
        <v>24</v>
      </c>
      <c r="J131" s="69">
        <v>1</v>
      </c>
      <c r="K131" s="109"/>
    </row>
    <row r="132" spans="1:15" s="83" customFormat="1" x14ac:dyDescent="0.25">
      <c r="A132" s="76" t="s">
        <v>777</v>
      </c>
      <c r="B132" s="75" t="s">
        <v>776</v>
      </c>
      <c r="C132" s="74" t="s">
        <v>964</v>
      </c>
      <c r="D132" s="65" t="s">
        <v>1159</v>
      </c>
      <c r="E132" s="66" t="s">
        <v>1109</v>
      </c>
      <c r="F132" s="67" t="s">
        <v>1110</v>
      </c>
      <c r="G132" s="67">
        <v>2</v>
      </c>
      <c r="H132" s="65">
        <v>12</v>
      </c>
      <c r="I132" s="68">
        <v>24</v>
      </c>
      <c r="J132" s="69">
        <v>1</v>
      </c>
      <c r="M132" s="234"/>
    </row>
    <row r="133" spans="1:15" s="83" customFormat="1" x14ac:dyDescent="0.25">
      <c r="A133" s="76">
        <v>79024</v>
      </c>
      <c r="B133" s="75" t="s">
        <v>779</v>
      </c>
      <c r="C133" s="74" t="s">
        <v>964</v>
      </c>
      <c r="D133" s="65" t="s">
        <v>1159</v>
      </c>
      <c r="E133" s="66"/>
      <c r="F133" s="67"/>
      <c r="G133" s="67"/>
      <c r="H133" s="65"/>
      <c r="I133" s="68">
        <v>60</v>
      </c>
      <c r="J133" s="69">
        <v>1</v>
      </c>
    </row>
    <row r="134" spans="1:15" s="83" customFormat="1" x14ac:dyDescent="0.25">
      <c r="A134" s="76">
        <v>78030</v>
      </c>
      <c r="B134" s="75" t="s">
        <v>782</v>
      </c>
      <c r="C134" s="74" t="s">
        <v>964</v>
      </c>
      <c r="D134" s="65" t="s">
        <v>1159</v>
      </c>
      <c r="E134" s="66" t="s">
        <v>1109</v>
      </c>
      <c r="F134" s="67" t="s">
        <v>1110</v>
      </c>
      <c r="G134" s="67">
        <v>4</v>
      </c>
      <c r="H134" s="65">
        <v>12</v>
      </c>
      <c r="I134" s="68">
        <v>48</v>
      </c>
      <c r="J134" s="69">
        <v>1</v>
      </c>
    </row>
    <row r="135" spans="1:15" s="83" customFormat="1" x14ac:dyDescent="0.25">
      <c r="A135" s="76" t="s">
        <v>787</v>
      </c>
      <c r="B135" s="63" t="s">
        <v>784</v>
      </c>
      <c r="C135" s="74" t="s">
        <v>964</v>
      </c>
      <c r="D135" s="65" t="s">
        <v>1159</v>
      </c>
      <c r="E135" s="66" t="s">
        <v>1109</v>
      </c>
      <c r="F135" s="67" t="s">
        <v>1110</v>
      </c>
      <c r="G135" s="67">
        <v>2</v>
      </c>
      <c r="H135" s="65">
        <v>12</v>
      </c>
      <c r="I135" s="68">
        <v>24</v>
      </c>
      <c r="J135" s="69">
        <v>1</v>
      </c>
    </row>
    <row r="136" spans="1:15" s="83" customFormat="1" ht="15.75" thickBot="1" x14ac:dyDescent="0.3">
      <c r="A136" s="171" t="s">
        <v>786</v>
      </c>
      <c r="B136" s="84" t="s">
        <v>785</v>
      </c>
      <c r="C136" s="153" t="s">
        <v>964</v>
      </c>
      <c r="D136" s="88" t="s">
        <v>1159</v>
      </c>
      <c r="E136" s="87" t="s">
        <v>1109</v>
      </c>
      <c r="F136" s="86" t="s">
        <v>1110</v>
      </c>
      <c r="G136" s="86">
        <v>6</v>
      </c>
      <c r="H136" s="88">
        <v>12</v>
      </c>
      <c r="I136" s="89">
        <v>72</v>
      </c>
      <c r="J136" s="90">
        <v>1</v>
      </c>
    </row>
    <row r="137" spans="1:15" s="83" customFormat="1" ht="52.5" thickBot="1" x14ac:dyDescent="0.3">
      <c r="A137" s="76" t="s">
        <v>1215</v>
      </c>
      <c r="B137" s="75" t="s">
        <v>987</v>
      </c>
      <c r="C137" s="64" t="s">
        <v>1207</v>
      </c>
      <c r="D137" s="78" t="s">
        <v>1159</v>
      </c>
      <c r="E137" s="79" t="s">
        <v>1036</v>
      </c>
      <c r="F137" s="173" t="s">
        <v>1037</v>
      </c>
      <c r="G137" s="80">
        <v>1</v>
      </c>
      <c r="H137" s="80">
        <v>18</v>
      </c>
      <c r="I137" s="81">
        <f t="shared" ref="I137:I151" si="4">G137*H137</f>
        <v>18</v>
      </c>
      <c r="J137" s="69">
        <v>3</v>
      </c>
    </row>
    <row r="138" spans="1:15" s="83" customFormat="1" ht="39" thickBot="1" x14ac:dyDescent="0.3">
      <c r="A138" s="242" t="s">
        <v>793</v>
      </c>
      <c r="B138" s="92" t="s">
        <v>794</v>
      </c>
      <c r="C138" s="244" t="s">
        <v>961</v>
      </c>
      <c r="D138" s="94" t="s">
        <v>1159</v>
      </c>
      <c r="E138" s="95" t="s">
        <v>1132</v>
      </c>
      <c r="F138" s="96" t="s">
        <v>1122</v>
      </c>
      <c r="G138" s="96">
        <v>1</v>
      </c>
      <c r="H138" s="96">
        <v>12</v>
      </c>
      <c r="I138" s="247">
        <f t="shared" si="4"/>
        <v>12</v>
      </c>
      <c r="J138" s="98">
        <v>9</v>
      </c>
    </row>
    <row r="139" spans="1:15" s="109" customFormat="1" ht="51" x14ac:dyDescent="0.25">
      <c r="A139" s="76" t="s">
        <v>1206</v>
      </c>
      <c r="B139" s="75" t="s">
        <v>1200</v>
      </c>
      <c r="C139" s="64" t="s">
        <v>1208</v>
      </c>
      <c r="D139" s="65" t="s">
        <v>1159</v>
      </c>
      <c r="E139" s="66" t="s">
        <v>1201</v>
      </c>
      <c r="F139" s="67" t="s">
        <v>1205</v>
      </c>
      <c r="G139" s="67">
        <v>1</v>
      </c>
      <c r="H139" s="65">
        <v>12</v>
      </c>
      <c r="I139" s="68">
        <f t="shared" si="4"/>
        <v>12</v>
      </c>
      <c r="J139" s="69">
        <v>7</v>
      </c>
      <c r="O139" s="83"/>
    </row>
    <row r="140" spans="1:15" s="83" customFormat="1" ht="25.5" x14ac:dyDescent="0.25">
      <c r="A140" s="76" t="s">
        <v>1025</v>
      </c>
      <c r="B140" s="63" t="s">
        <v>1026</v>
      </c>
      <c r="C140" s="64" t="s">
        <v>1136</v>
      </c>
      <c r="D140" s="65" t="s">
        <v>1159</v>
      </c>
      <c r="E140" s="66" t="s">
        <v>1119</v>
      </c>
      <c r="F140" s="67" t="s">
        <v>1120</v>
      </c>
      <c r="G140" s="67">
        <v>1</v>
      </c>
      <c r="H140" s="65">
        <v>8</v>
      </c>
      <c r="I140" s="68">
        <f t="shared" si="4"/>
        <v>8</v>
      </c>
      <c r="J140" s="69">
        <v>1</v>
      </c>
    </row>
    <row r="141" spans="1:15" s="83" customFormat="1" ht="25.5" x14ac:dyDescent="0.25">
      <c r="A141" s="76" t="s">
        <v>1252</v>
      </c>
      <c r="B141" s="63" t="s">
        <v>1086</v>
      </c>
      <c r="C141" s="64" t="s">
        <v>1207</v>
      </c>
      <c r="D141" s="65" t="s">
        <v>1159</v>
      </c>
      <c r="E141" s="66" t="s">
        <v>1119</v>
      </c>
      <c r="F141" s="67" t="s">
        <v>1120</v>
      </c>
      <c r="G141" s="67">
        <v>1</v>
      </c>
      <c r="H141" s="65">
        <v>8</v>
      </c>
      <c r="I141" s="68">
        <f t="shared" si="4"/>
        <v>8</v>
      </c>
      <c r="J141" s="103">
        <v>1</v>
      </c>
    </row>
    <row r="142" spans="1:15" s="83" customFormat="1" ht="25.5" x14ac:dyDescent="0.25">
      <c r="A142" s="76" t="s">
        <v>1027</v>
      </c>
      <c r="B142" s="63" t="s">
        <v>1028</v>
      </c>
      <c r="C142" s="64" t="s">
        <v>1136</v>
      </c>
      <c r="D142" s="65" t="s">
        <v>1159</v>
      </c>
      <c r="E142" s="66" t="s">
        <v>1119</v>
      </c>
      <c r="F142" s="67" t="s">
        <v>1120</v>
      </c>
      <c r="G142" s="67">
        <v>1</v>
      </c>
      <c r="H142" s="65">
        <v>8</v>
      </c>
      <c r="I142" s="68">
        <f t="shared" si="4"/>
        <v>8</v>
      </c>
      <c r="J142" s="69">
        <v>1</v>
      </c>
    </row>
    <row r="143" spans="1:15" s="83" customFormat="1" ht="25.5" x14ac:dyDescent="0.25">
      <c r="A143" s="76" t="s">
        <v>936</v>
      </c>
      <c r="B143" s="63" t="s">
        <v>937</v>
      </c>
      <c r="C143" s="64" t="s">
        <v>938</v>
      </c>
      <c r="D143" s="65" t="s">
        <v>1159</v>
      </c>
      <c r="E143" s="66" t="s">
        <v>1119</v>
      </c>
      <c r="F143" s="67" t="s">
        <v>1120</v>
      </c>
      <c r="G143" s="67">
        <v>1</v>
      </c>
      <c r="H143" s="65">
        <v>8</v>
      </c>
      <c r="I143" s="68">
        <f t="shared" si="4"/>
        <v>8</v>
      </c>
      <c r="J143" s="103">
        <v>1</v>
      </c>
    </row>
    <row r="144" spans="1:15" s="83" customFormat="1" ht="25.5" x14ac:dyDescent="0.25">
      <c r="A144" s="76" t="s">
        <v>1247</v>
      </c>
      <c r="B144" s="75" t="s">
        <v>1082</v>
      </c>
      <c r="C144" s="64" t="s">
        <v>1207</v>
      </c>
      <c r="D144" s="78" t="s">
        <v>1159</v>
      </c>
      <c r="E144" s="79" t="s">
        <v>1117</v>
      </c>
      <c r="F144" s="80" t="s">
        <v>1118</v>
      </c>
      <c r="G144" s="80">
        <v>1</v>
      </c>
      <c r="H144" s="80">
        <v>6</v>
      </c>
      <c r="I144" s="81">
        <f t="shared" si="4"/>
        <v>6</v>
      </c>
      <c r="J144" s="82">
        <v>1</v>
      </c>
    </row>
    <row r="145" spans="1:15" s="83" customFormat="1" ht="25.5" x14ac:dyDescent="0.25">
      <c r="A145" s="76" t="s">
        <v>1213</v>
      </c>
      <c r="B145" s="70" t="s">
        <v>1152</v>
      </c>
      <c r="C145" s="64" t="s">
        <v>1207</v>
      </c>
      <c r="D145" s="67" t="s">
        <v>1159</v>
      </c>
      <c r="E145" s="70" t="s">
        <v>1109</v>
      </c>
      <c r="F145" s="70" t="s">
        <v>1110</v>
      </c>
      <c r="G145" s="67">
        <v>1</v>
      </c>
      <c r="H145" s="67">
        <v>12</v>
      </c>
      <c r="I145" s="68">
        <f t="shared" si="4"/>
        <v>12</v>
      </c>
      <c r="J145" s="103">
        <v>1</v>
      </c>
      <c r="K145" s="109"/>
    </row>
    <row r="146" spans="1:15" s="83" customFormat="1" ht="25.5" x14ac:dyDescent="0.25">
      <c r="A146" s="76" t="s">
        <v>1051</v>
      </c>
      <c r="B146" s="70" t="s">
        <v>1052</v>
      </c>
      <c r="C146" s="64" t="s">
        <v>1207</v>
      </c>
      <c r="D146" s="67" t="s">
        <v>1159</v>
      </c>
      <c r="E146" s="70" t="s">
        <v>1109</v>
      </c>
      <c r="F146" s="70" t="s">
        <v>1110</v>
      </c>
      <c r="G146" s="67">
        <v>1</v>
      </c>
      <c r="H146" s="67">
        <v>12</v>
      </c>
      <c r="I146" s="68">
        <f t="shared" si="4"/>
        <v>12</v>
      </c>
      <c r="J146" s="103">
        <v>1</v>
      </c>
    </row>
    <row r="147" spans="1:15" s="83" customFormat="1" ht="38.25" x14ac:dyDescent="0.25">
      <c r="A147" s="76" t="s">
        <v>1070</v>
      </c>
      <c r="B147" s="70" t="s">
        <v>1104</v>
      </c>
      <c r="C147" s="64" t="s">
        <v>1207</v>
      </c>
      <c r="D147" s="67" t="s">
        <v>1159</v>
      </c>
      <c r="E147" s="99" t="s">
        <v>1133</v>
      </c>
      <c r="F147" s="67" t="s">
        <v>867</v>
      </c>
      <c r="G147" s="67">
        <v>1</v>
      </c>
      <c r="H147" s="65">
        <v>12</v>
      </c>
      <c r="I147" s="68">
        <f t="shared" si="4"/>
        <v>12</v>
      </c>
      <c r="J147" s="69">
        <v>1</v>
      </c>
    </row>
    <row r="148" spans="1:15" s="83" customFormat="1" ht="26.25" thickBot="1" x14ac:dyDescent="0.3">
      <c r="A148" s="171" t="s">
        <v>1243</v>
      </c>
      <c r="B148" s="84" t="s">
        <v>1079</v>
      </c>
      <c r="C148" s="85" t="s">
        <v>1207</v>
      </c>
      <c r="D148" s="88" t="s">
        <v>1159</v>
      </c>
      <c r="E148" s="87" t="s">
        <v>1196</v>
      </c>
      <c r="F148" s="86" t="s">
        <v>1197</v>
      </c>
      <c r="G148" s="86">
        <v>3</v>
      </c>
      <c r="H148" s="88">
        <v>2</v>
      </c>
      <c r="I148" s="89">
        <f t="shared" si="4"/>
        <v>6</v>
      </c>
      <c r="J148" s="90">
        <v>1</v>
      </c>
    </row>
    <row r="149" spans="1:15" s="83" customFormat="1" ht="25.5" x14ac:dyDescent="0.25">
      <c r="A149" s="76" t="s">
        <v>1046</v>
      </c>
      <c r="B149" s="75" t="s">
        <v>1047</v>
      </c>
      <c r="C149" s="108" t="s">
        <v>1048</v>
      </c>
      <c r="D149" s="65" t="s">
        <v>1159</v>
      </c>
      <c r="E149" s="66" t="s">
        <v>1117</v>
      </c>
      <c r="F149" s="67" t="s">
        <v>1118</v>
      </c>
      <c r="G149" s="67">
        <v>1</v>
      </c>
      <c r="H149" s="67">
        <v>6</v>
      </c>
      <c r="I149" s="102">
        <f t="shared" si="4"/>
        <v>6</v>
      </c>
      <c r="J149" s="69">
        <v>2</v>
      </c>
    </row>
    <row r="150" spans="1:15" s="83" customFormat="1" ht="25.5" x14ac:dyDescent="0.25">
      <c r="A150" s="76" t="s">
        <v>1049</v>
      </c>
      <c r="B150" s="75" t="s">
        <v>1050</v>
      </c>
      <c r="C150" s="108" t="s">
        <v>1048</v>
      </c>
      <c r="D150" s="65" t="s">
        <v>1159</v>
      </c>
      <c r="E150" s="66" t="s">
        <v>1117</v>
      </c>
      <c r="F150" s="67" t="s">
        <v>1118</v>
      </c>
      <c r="G150" s="67">
        <v>4</v>
      </c>
      <c r="H150" s="67">
        <v>6</v>
      </c>
      <c r="I150" s="102">
        <f t="shared" si="4"/>
        <v>24</v>
      </c>
      <c r="J150" s="69">
        <v>2</v>
      </c>
    </row>
    <row r="151" spans="1:15" s="83" customFormat="1" ht="51" x14ac:dyDescent="0.25">
      <c r="A151" s="76" t="s">
        <v>1256</v>
      </c>
      <c r="B151" s="63" t="s">
        <v>1090</v>
      </c>
      <c r="C151" s="74" t="s">
        <v>1135</v>
      </c>
      <c r="D151" s="65" t="s">
        <v>1159</v>
      </c>
      <c r="E151" s="66" t="s">
        <v>1201</v>
      </c>
      <c r="F151" s="67" t="s">
        <v>1205</v>
      </c>
      <c r="G151" s="67">
        <v>1</v>
      </c>
      <c r="H151" s="65">
        <v>12</v>
      </c>
      <c r="I151" s="68">
        <f t="shared" si="4"/>
        <v>12</v>
      </c>
      <c r="J151" s="69">
        <v>2</v>
      </c>
    </row>
    <row r="152" spans="1:15" s="83" customFormat="1" ht="25.5" x14ac:dyDescent="0.25">
      <c r="A152" s="72"/>
      <c r="B152" s="75" t="s">
        <v>862</v>
      </c>
      <c r="C152" s="74" t="s">
        <v>964</v>
      </c>
      <c r="D152" s="65" t="s">
        <v>1159</v>
      </c>
      <c r="E152" s="66" t="s">
        <v>1164</v>
      </c>
      <c r="F152" s="67" t="s">
        <v>863</v>
      </c>
      <c r="G152" s="67"/>
      <c r="H152" s="65"/>
      <c r="I152" s="102">
        <v>1500</v>
      </c>
      <c r="J152" s="69">
        <v>2</v>
      </c>
    </row>
    <row r="153" spans="1:15" s="83" customFormat="1" ht="25.5" x14ac:dyDescent="0.25">
      <c r="A153" s="72"/>
      <c r="B153" s="75" t="s">
        <v>699</v>
      </c>
      <c r="C153" s="74" t="s">
        <v>964</v>
      </c>
      <c r="D153" s="65" t="s">
        <v>1159</v>
      </c>
      <c r="E153" s="66" t="s">
        <v>1164</v>
      </c>
      <c r="F153" s="67" t="s">
        <v>863</v>
      </c>
      <c r="G153" s="67"/>
      <c r="H153" s="65"/>
      <c r="I153" s="102">
        <v>1000</v>
      </c>
      <c r="J153" s="69">
        <v>2</v>
      </c>
    </row>
    <row r="154" spans="1:15" s="83" customFormat="1" ht="38.25" x14ac:dyDescent="0.25">
      <c r="A154" s="110" t="s">
        <v>977</v>
      </c>
      <c r="B154" s="111" t="s">
        <v>1227</v>
      </c>
      <c r="C154" s="74" t="s">
        <v>1180</v>
      </c>
      <c r="D154" s="65" t="s">
        <v>1159</v>
      </c>
      <c r="E154" s="112" t="s">
        <v>1121</v>
      </c>
      <c r="F154" s="67" t="s">
        <v>976</v>
      </c>
      <c r="G154" s="67">
        <v>1</v>
      </c>
      <c r="H154" s="1278" t="s">
        <v>1199</v>
      </c>
      <c r="I154" s="1279"/>
      <c r="J154" s="69">
        <v>2</v>
      </c>
    </row>
    <row r="155" spans="1:15" s="83" customFormat="1" ht="25.5" x14ac:dyDescent="0.25">
      <c r="A155" s="72" t="s">
        <v>790</v>
      </c>
      <c r="B155" s="75" t="s">
        <v>789</v>
      </c>
      <c r="C155" s="74" t="s">
        <v>964</v>
      </c>
      <c r="D155" s="67" t="s">
        <v>1159</v>
      </c>
      <c r="E155" s="66" t="s">
        <v>1132</v>
      </c>
      <c r="F155" s="67" t="s">
        <v>1122</v>
      </c>
      <c r="G155" s="67">
        <v>1</v>
      </c>
      <c r="H155" s="67">
        <v>12</v>
      </c>
      <c r="I155" s="68">
        <f>G155*H155</f>
        <v>12</v>
      </c>
      <c r="J155" s="69">
        <v>2</v>
      </c>
    </row>
    <row r="156" spans="1:15" s="83" customFormat="1" ht="25.5" x14ac:dyDescent="0.25">
      <c r="A156" s="76">
        <v>79020</v>
      </c>
      <c r="B156" s="75" t="s">
        <v>791</v>
      </c>
      <c r="C156" s="74" t="s">
        <v>964</v>
      </c>
      <c r="D156" s="67" t="s">
        <v>1159</v>
      </c>
      <c r="E156" s="99" t="s">
        <v>792</v>
      </c>
      <c r="F156" s="67" t="s">
        <v>1122</v>
      </c>
      <c r="G156" s="157">
        <v>1</v>
      </c>
      <c r="H156" s="65">
        <v>6</v>
      </c>
      <c r="I156" s="68">
        <f>G156*H156</f>
        <v>6</v>
      </c>
      <c r="J156" s="69">
        <v>2</v>
      </c>
    </row>
    <row r="157" spans="1:15" s="83" customFormat="1" ht="25.5" x14ac:dyDescent="0.25">
      <c r="A157" s="76">
        <v>78108</v>
      </c>
      <c r="B157" s="75" t="s">
        <v>846</v>
      </c>
      <c r="C157" s="74" t="s">
        <v>1135</v>
      </c>
      <c r="D157" s="65" t="s">
        <v>1159</v>
      </c>
      <c r="E157" s="66" t="s">
        <v>1112</v>
      </c>
      <c r="F157" s="67" t="s">
        <v>1113</v>
      </c>
      <c r="G157" s="67">
        <v>12</v>
      </c>
      <c r="H157" s="67">
        <v>2</v>
      </c>
      <c r="I157" s="68">
        <f>G157*H157</f>
        <v>24</v>
      </c>
      <c r="J157" s="69">
        <v>2</v>
      </c>
    </row>
    <row r="158" spans="1:15" s="83" customFormat="1" ht="25.5" x14ac:dyDescent="0.25">
      <c r="A158" s="76" t="s">
        <v>1067</v>
      </c>
      <c r="B158" s="70" t="s">
        <v>1102</v>
      </c>
      <c r="C158" s="74" t="s">
        <v>1135</v>
      </c>
      <c r="D158" s="67" t="s">
        <v>1159</v>
      </c>
      <c r="E158" s="70" t="s">
        <v>1112</v>
      </c>
      <c r="F158" s="67" t="s">
        <v>1113</v>
      </c>
      <c r="G158" s="248">
        <v>6</v>
      </c>
      <c r="H158" s="65">
        <v>2</v>
      </c>
      <c r="I158" s="68">
        <f>G158*H158</f>
        <v>12</v>
      </c>
      <c r="J158" s="69">
        <v>2</v>
      </c>
    </row>
    <row r="159" spans="1:15" s="109" customFormat="1" ht="26.25" thickBot="1" x14ac:dyDescent="0.3">
      <c r="A159" s="171" t="s">
        <v>860</v>
      </c>
      <c r="B159" s="113" t="s">
        <v>861</v>
      </c>
      <c r="C159" s="153" t="s">
        <v>1135</v>
      </c>
      <c r="D159" s="86" t="s">
        <v>1159</v>
      </c>
      <c r="E159" s="113" t="s">
        <v>1112</v>
      </c>
      <c r="F159" s="86" t="s">
        <v>1113</v>
      </c>
      <c r="G159" s="241">
        <v>6</v>
      </c>
      <c r="H159" s="88">
        <v>2</v>
      </c>
      <c r="I159" s="89">
        <f>36</f>
        <v>36</v>
      </c>
      <c r="J159" s="90">
        <v>2</v>
      </c>
      <c r="O159" s="83"/>
    </row>
    <row r="160" spans="1:15" s="109" customFormat="1" x14ac:dyDescent="0.25">
      <c r="A160" s="76" t="s">
        <v>946</v>
      </c>
      <c r="B160" s="73" t="s">
        <v>922</v>
      </c>
      <c r="C160" s="74" t="s">
        <v>964</v>
      </c>
      <c r="D160" s="65" t="s">
        <v>1159</v>
      </c>
      <c r="E160" s="66"/>
      <c r="F160" s="67"/>
      <c r="G160" s="67"/>
      <c r="H160" s="65"/>
      <c r="I160" s="68">
        <v>160</v>
      </c>
      <c r="J160" s="69">
        <v>6</v>
      </c>
      <c r="O160" s="83"/>
    </row>
    <row r="161" spans="1:15" s="83" customFormat="1" x14ac:dyDescent="0.25">
      <c r="A161" s="76" t="s">
        <v>958</v>
      </c>
      <c r="B161" s="75" t="s">
        <v>957</v>
      </c>
      <c r="C161" s="74" t="s">
        <v>1135</v>
      </c>
      <c r="D161" s="65" t="s">
        <v>1159</v>
      </c>
      <c r="E161" s="66"/>
      <c r="F161" s="67"/>
      <c r="G161" s="67">
        <v>24</v>
      </c>
      <c r="H161" s="67">
        <v>18</v>
      </c>
      <c r="I161" s="81">
        <f>G161*H161</f>
        <v>432</v>
      </c>
      <c r="J161" s="69">
        <v>6</v>
      </c>
    </row>
    <row r="162" spans="1:15" s="83" customFormat="1" x14ac:dyDescent="0.25">
      <c r="A162" s="76">
        <v>78100</v>
      </c>
      <c r="B162" s="75" t="s">
        <v>837</v>
      </c>
      <c r="C162" s="74" t="s">
        <v>964</v>
      </c>
      <c r="D162" s="65"/>
      <c r="E162" s="66"/>
      <c r="F162" s="67"/>
      <c r="G162" s="67"/>
      <c r="H162" s="65"/>
      <c r="I162" s="68">
        <f>413*2</f>
        <v>826</v>
      </c>
      <c r="J162" s="69">
        <v>6</v>
      </c>
    </row>
    <row r="163" spans="1:15" s="83" customFormat="1" x14ac:dyDescent="0.25">
      <c r="A163" s="76">
        <v>78106</v>
      </c>
      <c r="B163" s="75" t="s">
        <v>924</v>
      </c>
      <c r="C163" s="74" t="s">
        <v>964</v>
      </c>
      <c r="D163" s="65"/>
      <c r="E163" s="66"/>
      <c r="F163" s="67"/>
      <c r="G163" s="71"/>
      <c r="H163" s="65"/>
      <c r="I163" s="68">
        <f>284*2</f>
        <v>568</v>
      </c>
      <c r="J163" s="69">
        <v>6</v>
      </c>
    </row>
    <row r="164" spans="1:15" s="83" customFormat="1" ht="51.75" x14ac:dyDescent="0.25">
      <c r="A164" s="76" t="s">
        <v>956</v>
      </c>
      <c r="B164" s="75" t="s">
        <v>955</v>
      </c>
      <c r="C164" s="74" t="s">
        <v>1135</v>
      </c>
      <c r="D164" s="78" t="s">
        <v>1159</v>
      </c>
      <c r="E164" s="79" t="s">
        <v>1036</v>
      </c>
      <c r="F164" s="173" t="s">
        <v>1037</v>
      </c>
      <c r="G164" s="80">
        <v>2</v>
      </c>
      <c r="H164" s="80">
        <v>18</v>
      </c>
      <c r="I164" s="81">
        <f>G164*H164</f>
        <v>36</v>
      </c>
      <c r="J164" s="69">
        <v>2</v>
      </c>
    </row>
    <row r="165" spans="1:15" s="83" customFormat="1" ht="39" thickBot="1" x14ac:dyDescent="0.3">
      <c r="A165" s="76" t="s">
        <v>865</v>
      </c>
      <c r="B165" s="75" t="s">
        <v>866</v>
      </c>
      <c r="C165" s="64" t="s">
        <v>1207</v>
      </c>
      <c r="D165" s="67" t="s">
        <v>1159</v>
      </c>
      <c r="E165" s="99" t="s">
        <v>795</v>
      </c>
      <c r="F165" s="67" t="s">
        <v>867</v>
      </c>
      <c r="G165" s="67">
        <v>1</v>
      </c>
      <c r="H165" s="65">
        <v>12</v>
      </c>
      <c r="I165" s="68">
        <f>G165*H165</f>
        <v>12</v>
      </c>
      <c r="J165" s="69">
        <v>3</v>
      </c>
    </row>
    <row r="166" spans="1:15" s="83" customFormat="1" ht="26.25" x14ac:dyDescent="0.25">
      <c r="A166" s="190" t="s">
        <v>1041</v>
      </c>
      <c r="B166" s="172" t="s">
        <v>909</v>
      </c>
      <c r="C166" s="114" t="s">
        <v>1207</v>
      </c>
      <c r="D166" s="159" t="s">
        <v>1159</v>
      </c>
      <c r="E166" s="174" t="s">
        <v>1112</v>
      </c>
      <c r="F166" s="187" t="s">
        <v>1113</v>
      </c>
      <c r="G166" s="187">
        <v>3</v>
      </c>
      <c r="H166" s="187">
        <v>2</v>
      </c>
      <c r="I166" s="175">
        <f>G166*H166</f>
        <v>6</v>
      </c>
      <c r="J166" s="176">
        <v>6</v>
      </c>
    </row>
    <row r="167" spans="1:15" s="83" customFormat="1" ht="26.25" x14ac:dyDescent="0.25">
      <c r="A167" s="76" t="s">
        <v>1038</v>
      </c>
      <c r="B167" s="75" t="s">
        <v>1039</v>
      </c>
      <c r="C167" s="64" t="s">
        <v>1207</v>
      </c>
      <c r="D167" s="78" t="s">
        <v>1159</v>
      </c>
      <c r="E167" s="79" t="s">
        <v>1112</v>
      </c>
      <c r="F167" s="80" t="s">
        <v>1113</v>
      </c>
      <c r="G167" s="80">
        <v>3</v>
      </c>
      <c r="H167" s="80">
        <v>2</v>
      </c>
      <c r="I167" s="81">
        <f>G167*H167</f>
        <v>6</v>
      </c>
      <c r="J167" s="82">
        <v>6</v>
      </c>
    </row>
    <row r="168" spans="1:15" s="83" customFormat="1" ht="26.25" thickBot="1" x14ac:dyDescent="0.3">
      <c r="A168" s="76" t="s">
        <v>1212</v>
      </c>
      <c r="B168" s="75" t="s">
        <v>985</v>
      </c>
      <c r="C168" s="64" t="s">
        <v>1207</v>
      </c>
      <c r="D168" s="65" t="s">
        <v>1159</v>
      </c>
      <c r="E168" s="66" t="s">
        <v>1112</v>
      </c>
      <c r="F168" s="67" t="s">
        <v>1113</v>
      </c>
      <c r="G168" s="67">
        <v>3</v>
      </c>
      <c r="H168" s="67">
        <v>2</v>
      </c>
      <c r="I168" s="102">
        <f>G168*H168</f>
        <v>6</v>
      </c>
      <c r="J168" s="103">
        <v>6</v>
      </c>
    </row>
    <row r="169" spans="1:15" s="249" customFormat="1" x14ac:dyDescent="0.25">
      <c r="A169" s="76">
        <v>79030</v>
      </c>
      <c r="B169" s="75" t="s">
        <v>778</v>
      </c>
      <c r="C169" s="74" t="s">
        <v>964</v>
      </c>
      <c r="D169" s="65" t="s">
        <v>1159</v>
      </c>
      <c r="E169" s="66" t="s">
        <v>1109</v>
      </c>
      <c r="F169" s="67"/>
      <c r="G169" s="67"/>
      <c r="H169" s="65"/>
      <c r="I169" s="68">
        <f>2*30</f>
        <v>60</v>
      </c>
      <c r="J169" s="252">
        <v>2</v>
      </c>
    </row>
    <row r="170" spans="1:15" s="250" customFormat="1" x14ac:dyDescent="0.25">
      <c r="A170" s="76" t="s">
        <v>781</v>
      </c>
      <c r="B170" s="75" t="s">
        <v>780</v>
      </c>
      <c r="C170" s="74" t="s">
        <v>964</v>
      </c>
      <c r="D170" s="65"/>
      <c r="E170" s="66"/>
      <c r="F170" s="67"/>
      <c r="G170" s="67"/>
      <c r="H170" s="65"/>
      <c r="I170" s="68">
        <f>2*30</f>
        <v>60</v>
      </c>
      <c r="J170" s="69">
        <v>2</v>
      </c>
    </row>
    <row r="171" spans="1:15" s="250" customFormat="1" ht="25.5" x14ac:dyDescent="0.25">
      <c r="A171" s="76">
        <v>78056</v>
      </c>
      <c r="B171" s="70" t="s">
        <v>859</v>
      </c>
      <c r="C171" s="74" t="s">
        <v>1135</v>
      </c>
      <c r="D171" s="67" t="s">
        <v>1159</v>
      </c>
      <c r="E171" s="70" t="s">
        <v>1112</v>
      </c>
      <c r="F171" s="67" t="s">
        <v>1113</v>
      </c>
      <c r="G171" s="251">
        <v>38</v>
      </c>
      <c r="H171" s="65">
        <v>2</v>
      </c>
      <c r="I171" s="68">
        <f>200</f>
        <v>200</v>
      </c>
      <c r="J171" s="69">
        <v>2</v>
      </c>
      <c r="O171" s="249"/>
    </row>
    <row r="172" spans="1:15" s="83" customFormat="1" ht="14.25" customHeight="1" x14ac:dyDescent="0.25">
      <c r="A172" s="76">
        <v>78028</v>
      </c>
      <c r="B172" s="75" t="s">
        <v>788</v>
      </c>
      <c r="C172" s="74" t="s">
        <v>964</v>
      </c>
      <c r="D172" s="65" t="s">
        <v>1159</v>
      </c>
      <c r="E172" s="66" t="s">
        <v>1201</v>
      </c>
      <c r="F172" s="67" t="s">
        <v>1205</v>
      </c>
      <c r="G172" s="67">
        <v>3</v>
      </c>
      <c r="H172" s="65">
        <v>12</v>
      </c>
      <c r="I172" s="68">
        <f>G172*H172</f>
        <v>36</v>
      </c>
      <c r="J172" s="69">
        <v>2</v>
      </c>
    </row>
    <row r="173" spans="1:15" s="83" customFormat="1" ht="25.5" x14ac:dyDescent="0.25">
      <c r="A173" s="76" t="s">
        <v>927</v>
      </c>
      <c r="B173" s="73" t="s">
        <v>923</v>
      </c>
      <c r="C173" s="74" t="s">
        <v>964</v>
      </c>
      <c r="D173" s="65" t="s">
        <v>1159</v>
      </c>
      <c r="E173" s="66" t="s">
        <v>1034</v>
      </c>
      <c r="F173" s="67" t="s">
        <v>950</v>
      </c>
      <c r="G173" s="67"/>
      <c r="H173" s="65"/>
      <c r="I173" s="68">
        <v>60</v>
      </c>
      <c r="J173" s="69">
        <v>2</v>
      </c>
    </row>
    <row r="174" spans="1:15" s="83" customFormat="1" x14ac:dyDescent="0.25">
      <c r="A174" s="76" t="s">
        <v>949</v>
      </c>
      <c r="B174" s="75" t="s">
        <v>948</v>
      </c>
      <c r="C174" s="74" t="s">
        <v>964</v>
      </c>
      <c r="D174" s="65"/>
      <c r="E174" s="66"/>
      <c r="F174" s="67"/>
      <c r="G174" s="157"/>
      <c r="H174" s="65"/>
      <c r="I174" s="68">
        <f>12*2</f>
        <v>24</v>
      </c>
      <c r="J174" s="69">
        <v>2</v>
      </c>
    </row>
    <row r="175" spans="1:15" s="83" customFormat="1" ht="15.75" thickBot="1" x14ac:dyDescent="0.3">
      <c r="A175" s="76" t="s">
        <v>716</v>
      </c>
      <c r="B175" s="75" t="s">
        <v>717</v>
      </c>
      <c r="C175" s="74" t="s">
        <v>1135</v>
      </c>
      <c r="D175" s="65"/>
      <c r="E175" s="66"/>
      <c r="F175" s="67"/>
      <c r="G175" s="67"/>
      <c r="H175" s="65"/>
      <c r="I175" s="102">
        <v>60</v>
      </c>
      <c r="J175" s="69">
        <v>2</v>
      </c>
    </row>
    <row r="176" spans="1:15" s="83" customFormat="1" ht="26.25" thickBot="1" x14ac:dyDescent="0.3">
      <c r="A176" s="242" t="s">
        <v>1249</v>
      </c>
      <c r="B176" s="245" t="s">
        <v>1083</v>
      </c>
      <c r="C176" s="246" t="s">
        <v>1134</v>
      </c>
      <c r="D176" s="94" t="s">
        <v>1159</v>
      </c>
      <c r="E176" s="95" t="s">
        <v>1109</v>
      </c>
      <c r="F176" s="96" t="s">
        <v>1110</v>
      </c>
      <c r="G176" s="96">
        <v>2</v>
      </c>
      <c r="H176" s="94">
        <v>12</v>
      </c>
      <c r="I176" s="97" t="s">
        <v>1199</v>
      </c>
      <c r="J176" s="243">
        <v>2</v>
      </c>
    </row>
    <row r="177" spans="1:15" s="83" customFormat="1" ht="25.5" x14ac:dyDescent="0.25">
      <c r="A177" s="72" t="s">
        <v>899</v>
      </c>
      <c r="B177" s="73" t="s">
        <v>896</v>
      </c>
      <c r="C177" s="74" t="s">
        <v>979</v>
      </c>
      <c r="D177" s="65" t="s">
        <v>893</v>
      </c>
      <c r="E177" s="66"/>
      <c r="F177" s="67"/>
      <c r="G177" s="67"/>
      <c r="H177" s="65"/>
      <c r="I177" s="68" t="s">
        <v>1199</v>
      </c>
      <c r="J177" s="103">
        <v>3</v>
      </c>
    </row>
    <row r="178" spans="1:15" s="83" customFormat="1" ht="25.5" x14ac:dyDescent="0.25">
      <c r="A178" s="72" t="s">
        <v>897</v>
      </c>
      <c r="B178" s="73" t="s">
        <v>898</v>
      </c>
      <c r="C178" s="74" t="s">
        <v>979</v>
      </c>
      <c r="D178" s="65" t="s">
        <v>893</v>
      </c>
      <c r="E178" s="66"/>
      <c r="F178" s="67"/>
      <c r="G178" s="67"/>
      <c r="H178" s="65"/>
      <c r="I178" s="68" t="s">
        <v>1199</v>
      </c>
      <c r="J178" s="69">
        <v>3</v>
      </c>
    </row>
    <row r="179" spans="1:15" s="83" customFormat="1" ht="26.25" thickBot="1" x14ac:dyDescent="0.3">
      <c r="A179" s="171" t="s">
        <v>1269</v>
      </c>
      <c r="B179" s="113" t="s">
        <v>721</v>
      </c>
      <c r="C179" s="85" t="s">
        <v>1207</v>
      </c>
      <c r="D179" s="86" t="s">
        <v>1159</v>
      </c>
      <c r="E179" s="113" t="s">
        <v>1112</v>
      </c>
      <c r="F179" s="86" t="s">
        <v>1113</v>
      </c>
      <c r="G179" s="241">
        <v>6</v>
      </c>
      <c r="H179" s="88">
        <v>2</v>
      </c>
      <c r="I179" s="89">
        <f>G179*H179</f>
        <v>12</v>
      </c>
      <c r="J179" s="90">
        <v>4</v>
      </c>
    </row>
    <row r="180" spans="1:15" s="109" customFormat="1" ht="25.5" x14ac:dyDescent="0.25">
      <c r="A180" s="76" t="s">
        <v>884</v>
      </c>
      <c r="B180" s="70" t="s">
        <v>885</v>
      </c>
      <c r="C180" s="64" t="s">
        <v>1207</v>
      </c>
      <c r="D180" s="65" t="s">
        <v>1159</v>
      </c>
      <c r="E180" s="70" t="s">
        <v>1112</v>
      </c>
      <c r="F180" s="67" t="s">
        <v>1113</v>
      </c>
      <c r="G180" s="248">
        <v>6</v>
      </c>
      <c r="H180" s="65">
        <v>2</v>
      </c>
      <c r="I180" s="68">
        <f>G180*H180</f>
        <v>12</v>
      </c>
      <c r="J180" s="69">
        <v>5</v>
      </c>
    </row>
    <row r="181" spans="1:15" s="109" customFormat="1" ht="25.5" x14ac:dyDescent="0.25">
      <c r="A181" s="76" t="s">
        <v>886</v>
      </c>
      <c r="B181" s="70" t="s">
        <v>887</v>
      </c>
      <c r="C181" s="64" t="s">
        <v>1207</v>
      </c>
      <c r="D181" s="65" t="s">
        <v>1159</v>
      </c>
      <c r="E181" s="70" t="s">
        <v>1112</v>
      </c>
      <c r="F181" s="67" t="s">
        <v>1113</v>
      </c>
      <c r="G181" s="251">
        <v>4</v>
      </c>
      <c r="H181" s="65">
        <v>2</v>
      </c>
      <c r="I181" s="68">
        <f>G181*H181</f>
        <v>8</v>
      </c>
      <c r="J181" s="69">
        <v>5</v>
      </c>
    </row>
    <row r="182" spans="1:15" s="83" customFormat="1" ht="25.5" x14ac:dyDescent="0.25">
      <c r="A182" s="76" t="s">
        <v>1241</v>
      </c>
      <c r="B182" s="70" t="s">
        <v>1077</v>
      </c>
      <c r="C182" s="64" t="s">
        <v>1207</v>
      </c>
      <c r="D182" s="65" t="s">
        <v>1159</v>
      </c>
      <c r="E182" s="66" t="s">
        <v>1196</v>
      </c>
      <c r="F182" s="67" t="s">
        <v>1197</v>
      </c>
      <c r="G182" s="67">
        <v>3</v>
      </c>
      <c r="H182" s="65">
        <v>2</v>
      </c>
      <c r="I182" s="68">
        <v>4</v>
      </c>
      <c r="J182" s="69">
        <v>5</v>
      </c>
    </row>
    <row r="183" spans="1:15" s="83" customFormat="1" ht="25.5" x14ac:dyDescent="0.25">
      <c r="A183" s="76" t="s">
        <v>1242</v>
      </c>
      <c r="B183" s="70" t="s">
        <v>1078</v>
      </c>
      <c r="C183" s="64" t="s">
        <v>1207</v>
      </c>
      <c r="D183" s="65" t="s">
        <v>1159</v>
      </c>
      <c r="E183" s="66" t="s">
        <v>1196</v>
      </c>
      <c r="F183" s="67" t="s">
        <v>1197</v>
      </c>
      <c r="G183" s="67">
        <v>3</v>
      </c>
      <c r="H183" s="65">
        <v>2</v>
      </c>
      <c r="I183" s="68">
        <v>4</v>
      </c>
      <c r="J183" s="69">
        <v>5</v>
      </c>
    </row>
    <row r="184" spans="1:15" s="83" customFormat="1" ht="25.5" x14ac:dyDescent="0.25">
      <c r="A184" s="76" t="s">
        <v>882</v>
      </c>
      <c r="B184" s="75" t="s">
        <v>723</v>
      </c>
      <c r="C184" s="64" t="s">
        <v>1136</v>
      </c>
      <c r="D184" s="65" t="s">
        <v>1159</v>
      </c>
      <c r="E184" s="66" t="s">
        <v>1111</v>
      </c>
      <c r="F184" s="67" t="s">
        <v>1113</v>
      </c>
      <c r="G184" s="67">
        <v>303</v>
      </c>
      <c r="H184" s="65">
        <v>2</v>
      </c>
      <c r="I184" s="68" t="s">
        <v>1199</v>
      </c>
      <c r="J184" s="103">
        <v>5</v>
      </c>
    </row>
    <row r="185" spans="1:15" s="83" customFormat="1" ht="26.25" thickBot="1" x14ac:dyDescent="0.3">
      <c r="A185" s="171" t="s">
        <v>881</v>
      </c>
      <c r="B185" s="84" t="s">
        <v>724</v>
      </c>
      <c r="C185" s="85" t="s">
        <v>1136</v>
      </c>
      <c r="D185" s="88" t="s">
        <v>1159</v>
      </c>
      <c r="E185" s="87" t="s">
        <v>1111</v>
      </c>
      <c r="F185" s="86" t="s">
        <v>1113</v>
      </c>
      <c r="G185" s="86">
        <v>66</v>
      </c>
      <c r="H185" s="88">
        <v>2</v>
      </c>
      <c r="I185" s="89" t="s">
        <v>1199</v>
      </c>
      <c r="J185" s="90">
        <v>5</v>
      </c>
    </row>
    <row r="186" spans="1:15" s="253" customFormat="1" ht="26.25" thickBot="1" x14ac:dyDescent="0.3">
      <c r="A186" s="171" t="s">
        <v>1183</v>
      </c>
      <c r="B186" s="254" t="s">
        <v>1184</v>
      </c>
      <c r="C186" s="153" t="s">
        <v>1180</v>
      </c>
      <c r="D186" s="88" t="s">
        <v>1159</v>
      </c>
      <c r="E186" s="87" t="s">
        <v>1164</v>
      </c>
      <c r="F186" s="86" t="s">
        <v>1160</v>
      </c>
      <c r="G186" s="86">
        <v>1</v>
      </c>
      <c r="H186" s="86">
        <v>12</v>
      </c>
      <c r="I186" s="89">
        <v>3</v>
      </c>
      <c r="J186" s="90">
        <v>5</v>
      </c>
    </row>
    <row r="187" spans="1:15" s="83" customFormat="1" ht="60" x14ac:dyDescent="0.25">
      <c r="A187" s="76" t="s">
        <v>1240</v>
      </c>
      <c r="B187" s="70" t="s">
        <v>1059</v>
      </c>
      <c r="C187" s="64" t="s">
        <v>1207</v>
      </c>
      <c r="D187" s="65" t="s">
        <v>1159</v>
      </c>
      <c r="E187" s="66" t="s">
        <v>1109</v>
      </c>
      <c r="F187" s="67" t="s">
        <v>1110</v>
      </c>
      <c r="G187" s="67">
        <v>2</v>
      </c>
      <c r="H187" s="65">
        <v>12</v>
      </c>
      <c r="I187" s="68">
        <f t="shared" ref="I187:I196" si="5">G187*H187</f>
        <v>24</v>
      </c>
      <c r="J187" s="69">
        <v>1</v>
      </c>
      <c r="K187" s="83" t="s">
        <v>725</v>
      </c>
    </row>
    <row r="188" spans="1:15" s="83" customFormat="1" ht="60" x14ac:dyDescent="0.25">
      <c r="A188" s="76" t="s">
        <v>1248</v>
      </c>
      <c r="B188" s="63" t="s">
        <v>1060</v>
      </c>
      <c r="C188" s="64" t="s">
        <v>1207</v>
      </c>
      <c r="D188" s="65" t="s">
        <v>1159</v>
      </c>
      <c r="E188" s="66" t="s">
        <v>1062</v>
      </c>
      <c r="F188" s="67" t="s">
        <v>1110</v>
      </c>
      <c r="G188" s="67">
        <v>2</v>
      </c>
      <c r="H188" s="65">
        <v>6</v>
      </c>
      <c r="I188" s="68">
        <f t="shared" si="5"/>
        <v>12</v>
      </c>
      <c r="J188" s="103">
        <v>1</v>
      </c>
      <c r="K188" s="83" t="s">
        <v>725</v>
      </c>
    </row>
    <row r="189" spans="1:15" s="83" customFormat="1" ht="60" x14ac:dyDescent="0.25">
      <c r="A189" s="76" t="s">
        <v>1251</v>
      </c>
      <c r="B189" s="75" t="s">
        <v>1085</v>
      </c>
      <c r="C189" s="64" t="s">
        <v>1207</v>
      </c>
      <c r="D189" s="65" t="s">
        <v>1159</v>
      </c>
      <c r="E189" s="66" t="s">
        <v>1061</v>
      </c>
      <c r="F189" s="67" t="s">
        <v>1110</v>
      </c>
      <c r="G189" s="67">
        <v>2</v>
      </c>
      <c r="H189" s="65">
        <v>6</v>
      </c>
      <c r="I189" s="68">
        <f t="shared" si="5"/>
        <v>12</v>
      </c>
      <c r="J189" s="69">
        <v>1</v>
      </c>
      <c r="K189" s="83" t="s">
        <v>725</v>
      </c>
    </row>
    <row r="190" spans="1:15" s="109" customFormat="1" ht="60" x14ac:dyDescent="0.25">
      <c r="A190" s="76" t="s">
        <v>1255</v>
      </c>
      <c r="B190" s="63" t="s">
        <v>1089</v>
      </c>
      <c r="C190" s="64" t="s">
        <v>1207</v>
      </c>
      <c r="D190" s="65" t="s">
        <v>1159</v>
      </c>
      <c r="E190" s="66" t="s">
        <v>1201</v>
      </c>
      <c r="F190" s="67" t="s">
        <v>1205</v>
      </c>
      <c r="G190" s="67">
        <v>1</v>
      </c>
      <c r="H190" s="65">
        <v>12</v>
      </c>
      <c r="I190" s="68">
        <f t="shared" si="5"/>
        <v>12</v>
      </c>
      <c r="J190" s="69">
        <v>1</v>
      </c>
      <c r="K190" s="83" t="s">
        <v>725</v>
      </c>
      <c r="L190" s="83"/>
      <c r="O190" s="83"/>
    </row>
    <row r="191" spans="1:15" s="109" customFormat="1" ht="60" x14ac:dyDescent="0.25">
      <c r="A191" s="76" t="s">
        <v>1253</v>
      </c>
      <c r="B191" s="63" t="s">
        <v>1087</v>
      </c>
      <c r="C191" s="64" t="s">
        <v>1207</v>
      </c>
      <c r="D191" s="65" t="s">
        <v>1159</v>
      </c>
      <c r="E191" s="66" t="s">
        <v>1121</v>
      </c>
      <c r="F191" s="67" t="s">
        <v>976</v>
      </c>
      <c r="G191" s="67">
        <v>1</v>
      </c>
      <c r="H191" s="65">
        <v>12</v>
      </c>
      <c r="I191" s="68">
        <f t="shared" si="5"/>
        <v>12</v>
      </c>
      <c r="J191" s="69">
        <v>1</v>
      </c>
      <c r="K191" s="83" t="s">
        <v>725</v>
      </c>
      <c r="L191" s="83"/>
      <c r="O191" s="83"/>
    </row>
    <row r="192" spans="1:15" s="109" customFormat="1" ht="60" x14ac:dyDescent="0.25">
      <c r="A192" s="76" t="s">
        <v>1064</v>
      </c>
      <c r="B192" s="63" t="s">
        <v>1065</v>
      </c>
      <c r="C192" s="64" t="s">
        <v>1207</v>
      </c>
      <c r="D192" s="65" t="s">
        <v>1159</v>
      </c>
      <c r="E192" s="66" t="s">
        <v>864</v>
      </c>
      <c r="F192" s="67" t="s">
        <v>1063</v>
      </c>
      <c r="G192" s="67">
        <v>1</v>
      </c>
      <c r="H192" s="67">
        <v>12</v>
      </c>
      <c r="I192" s="102">
        <f t="shared" si="5"/>
        <v>12</v>
      </c>
      <c r="J192" s="69">
        <v>1</v>
      </c>
      <c r="K192" s="83" t="s">
        <v>725</v>
      </c>
      <c r="L192" s="83"/>
      <c r="O192" s="83"/>
    </row>
    <row r="193" spans="1:15" s="109" customFormat="1" ht="60" x14ac:dyDescent="0.25">
      <c r="A193" s="76" t="s">
        <v>1254</v>
      </c>
      <c r="B193" s="63" t="s">
        <v>1088</v>
      </c>
      <c r="C193" s="64" t="s">
        <v>1207</v>
      </c>
      <c r="D193" s="65" t="s">
        <v>1159</v>
      </c>
      <c r="E193" s="66" t="s">
        <v>1132</v>
      </c>
      <c r="F193" s="67" t="s">
        <v>1122</v>
      </c>
      <c r="G193" s="67">
        <v>1</v>
      </c>
      <c r="H193" s="67">
        <v>12</v>
      </c>
      <c r="I193" s="68">
        <f t="shared" si="5"/>
        <v>12</v>
      </c>
      <c r="J193" s="69">
        <v>1</v>
      </c>
      <c r="K193" s="83" t="s">
        <v>725</v>
      </c>
      <c r="L193" s="83"/>
      <c r="O193" s="83"/>
    </row>
    <row r="194" spans="1:15" s="109" customFormat="1" ht="60" x14ac:dyDescent="0.25">
      <c r="A194" s="76" t="s">
        <v>1209</v>
      </c>
      <c r="B194" s="75" t="s">
        <v>1153</v>
      </c>
      <c r="C194" s="64" t="s">
        <v>1207</v>
      </c>
      <c r="D194" s="67" t="s">
        <v>1159</v>
      </c>
      <c r="E194" s="66" t="s">
        <v>1132</v>
      </c>
      <c r="F194" s="67" t="s">
        <v>1122</v>
      </c>
      <c r="G194" s="67">
        <v>1</v>
      </c>
      <c r="H194" s="67">
        <v>12</v>
      </c>
      <c r="I194" s="68">
        <f t="shared" si="5"/>
        <v>12</v>
      </c>
      <c r="J194" s="69">
        <v>1</v>
      </c>
      <c r="K194" s="83" t="s">
        <v>725</v>
      </c>
      <c r="L194" s="83"/>
      <c r="O194" s="83"/>
    </row>
    <row r="195" spans="1:15" s="109" customFormat="1" ht="60" x14ac:dyDescent="0.25">
      <c r="A195" s="76" t="s">
        <v>1069</v>
      </c>
      <c r="B195" s="70" t="s">
        <v>1103</v>
      </c>
      <c r="C195" s="64" t="s">
        <v>1207</v>
      </c>
      <c r="D195" s="67" t="s">
        <v>1159</v>
      </c>
      <c r="E195" s="66" t="s">
        <v>864</v>
      </c>
      <c r="F195" s="67" t="s">
        <v>1122</v>
      </c>
      <c r="G195" s="67">
        <v>1</v>
      </c>
      <c r="H195" s="67">
        <v>6</v>
      </c>
      <c r="I195" s="68">
        <f t="shared" si="5"/>
        <v>6</v>
      </c>
      <c r="J195" s="69">
        <v>1</v>
      </c>
      <c r="K195" s="83" t="s">
        <v>725</v>
      </c>
      <c r="L195" s="83"/>
      <c r="O195" s="83"/>
    </row>
    <row r="196" spans="1:15" s="83" customFormat="1" ht="60" x14ac:dyDescent="0.25">
      <c r="A196" s="76" t="s">
        <v>1076</v>
      </c>
      <c r="B196" s="70" t="s">
        <v>1108</v>
      </c>
      <c r="C196" s="64" t="s">
        <v>1207</v>
      </c>
      <c r="D196" s="67" t="s">
        <v>1159</v>
      </c>
      <c r="E196" s="99" t="s">
        <v>792</v>
      </c>
      <c r="F196" s="67" t="s">
        <v>1122</v>
      </c>
      <c r="G196" s="256">
        <v>1</v>
      </c>
      <c r="H196" s="65">
        <v>6</v>
      </c>
      <c r="I196" s="68">
        <f t="shared" si="5"/>
        <v>6</v>
      </c>
      <c r="J196" s="69">
        <v>1</v>
      </c>
      <c r="K196" s="83" t="s">
        <v>725</v>
      </c>
    </row>
    <row r="197" spans="1:15" s="83" customFormat="1" ht="25.5" x14ac:dyDescent="0.25">
      <c r="A197" s="76" t="s">
        <v>1011</v>
      </c>
      <c r="B197" s="63" t="s">
        <v>1012</v>
      </c>
      <c r="C197" s="64" t="s">
        <v>1207</v>
      </c>
      <c r="D197" s="65" t="s">
        <v>1159</v>
      </c>
      <c r="E197" s="66" t="s">
        <v>1114</v>
      </c>
      <c r="F197" s="67" t="s">
        <v>1115</v>
      </c>
      <c r="G197" s="67">
        <v>1</v>
      </c>
      <c r="H197" s="65">
        <v>6</v>
      </c>
      <c r="I197" s="68">
        <v>1</v>
      </c>
      <c r="J197" s="69">
        <v>1</v>
      </c>
    </row>
    <row r="198" spans="1:15" s="83" customFormat="1" ht="25.5" x14ac:dyDescent="0.25">
      <c r="A198" s="76" t="s">
        <v>1269</v>
      </c>
      <c r="B198" s="70" t="s">
        <v>721</v>
      </c>
      <c r="C198" s="64" t="s">
        <v>1207</v>
      </c>
      <c r="D198" s="67" t="s">
        <v>1159</v>
      </c>
      <c r="E198" s="70" t="s">
        <v>1112</v>
      </c>
      <c r="F198" s="67" t="s">
        <v>1113</v>
      </c>
      <c r="G198" s="256">
        <v>6</v>
      </c>
      <c r="H198" s="65">
        <v>2</v>
      </c>
      <c r="I198" s="68">
        <f>G198*H198</f>
        <v>12</v>
      </c>
      <c r="J198" s="69">
        <v>1</v>
      </c>
    </row>
    <row r="199" spans="1:15" s="109" customFormat="1" ht="25.5" x14ac:dyDescent="0.25">
      <c r="A199" s="76" t="s">
        <v>886</v>
      </c>
      <c r="B199" s="70" t="s">
        <v>887</v>
      </c>
      <c r="C199" s="64" t="s">
        <v>1207</v>
      </c>
      <c r="D199" s="65" t="s">
        <v>1159</v>
      </c>
      <c r="E199" s="70" t="s">
        <v>1112</v>
      </c>
      <c r="F199" s="67" t="s">
        <v>1113</v>
      </c>
      <c r="G199" s="256">
        <v>4</v>
      </c>
      <c r="H199" s="65">
        <v>2</v>
      </c>
      <c r="I199" s="68">
        <f>G199*H199</f>
        <v>8</v>
      </c>
      <c r="J199" s="69">
        <v>1</v>
      </c>
    </row>
    <row r="200" spans="1:15" s="83" customFormat="1" ht="25.5" x14ac:dyDescent="0.25">
      <c r="A200" s="76" t="s">
        <v>1241</v>
      </c>
      <c r="B200" s="70" t="s">
        <v>1077</v>
      </c>
      <c r="C200" s="64" t="s">
        <v>1207</v>
      </c>
      <c r="D200" s="65" t="s">
        <v>1159</v>
      </c>
      <c r="E200" s="66" t="s">
        <v>1196</v>
      </c>
      <c r="F200" s="67" t="s">
        <v>1197</v>
      </c>
      <c r="G200" s="67">
        <v>3</v>
      </c>
      <c r="H200" s="65">
        <v>2</v>
      </c>
      <c r="I200" s="68">
        <v>1</v>
      </c>
      <c r="J200" s="69">
        <v>1</v>
      </c>
    </row>
    <row r="201" spans="1:15" s="83" customFormat="1" ht="25.5" x14ac:dyDescent="0.25">
      <c r="A201" s="76" t="s">
        <v>1242</v>
      </c>
      <c r="B201" s="70" t="s">
        <v>1078</v>
      </c>
      <c r="C201" s="64" t="s">
        <v>1207</v>
      </c>
      <c r="D201" s="65" t="s">
        <v>1159</v>
      </c>
      <c r="E201" s="66" t="s">
        <v>1196</v>
      </c>
      <c r="F201" s="67" t="s">
        <v>1197</v>
      </c>
      <c r="G201" s="67">
        <v>3</v>
      </c>
      <c r="H201" s="65">
        <v>2</v>
      </c>
      <c r="I201" s="68">
        <v>1</v>
      </c>
      <c r="J201" s="69">
        <v>1</v>
      </c>
    </row>
    <row r="202" spans="1:15" s="83" customFormat="1" ht="26.25" thickBot="1" x14ac:dyDescent="0.3">
      <c r="A202" s="76" t="s">
        <v>990</v>
      </c>
      <c r="B202" s="75" t="s">
        <v>999</v>
      </c>
      <c r="C202" s="64" t="s">
        <v>1207</v>
      </c>
      <c r="D202" s="65" t="s">
        <v>1159</v>
      </c>
      <c r="E202" s="66" t="s">
        <v>992</v>
      </c>
      <c r="F202" s="67" t="s">
        <v>718</v>
      </c>
      <c r="G202" s="67">
        <v>2</v>
      </c>
      <c r="H202" s="65">
        <v>1</v>
      </c>
      <c r="I202" s="68">
        <f>G202*H202</f>
        <v>2</v>
      </c>
      <c r="J202" s="69">
        <v>1</v>
      </c>
    </row>
    <row r="203" spans="1:15" s="83" customFormat="1" ht="26.25" thickBot="1" x14ac:dyDescent="0.3">
      <c r="A203" s="242"/>
      <c r="B203" s="92" t="s">
        <v>1110</v>
      </c>
      <c r="C203" s="244" t="s">
        <v>720</v>
      </c>
      <c r="D203" s="94" t="s">
        <v>1159</v>
      </c>
      <c r="E203" s="95" t="s">
        <v>1109</v>
      </c>
      <c r="F203" s="96" t="s">
        <v>1110</v>
      </c>
      <c r="G203" s="96">
        <v>1</v>
      </c>
      <c r="H203" s="94">
        <v>12</v>
      </c>
      <c r="I203" s="97">
        <f>G203*H203</f>
        <v>12</v>
      </c>
      <c r="J203" s="243">
        <v>1</v>
      </c>
    </row>
    <row r="204" spans="1:15" s="83" customFormat="1" ht="25.5" x14ac:dyDescent="0.25">
      <c r="A204" s="76" t="s">
        <v>700</v>
      </c>
      <c r="B204" s="75" t="s">
        <v>707</v>
      </c>
      <c r="C204" s="74" t="s">
        <v>1135</v>
      </c>
      <c r="D204" s="65" t="s">
        <v>1159</v>
      </c>
      <c r="E204" s="66" t="s">
        <v>1112</v>
      </c>
      <c r="F204" s="67" t="s">
        <v>1113</v>
      </c>
      <c r="G204" s="67"/>
      <c r="H204" s="67"/>
      <c r="I204" s="102">
        <v>5</v>
      </c>
      <c r="J204" s="103">
        <v>1</v>
      </c>
    </row>
    <row r="205" spans="1:15" s="83" customFormat="1" x14ac:dyDescent="0.25">
      <c r="A205" s="76" t="s">
        <v>701</v>
      </c>
      <c r="B205" s="75" t="s">
        <v>708</v>
      </c>
      <c r="C205" s="74" t="s">
        <v>1135</v>
      </c>
      <c r="D205" s="65"/>
      <c r="E205" s="66"/>
      <c r="F205" s="67"/>
      <c r="G205" s="67"/>
      <c r="H205" s="67"/>
      <c r="I205" s="102">
        <v>1</v>
      </c>
      <c r="J205" s="69">
        <v>1</v>
      </c>
    </row>
    <row r="206" spans="1:15" s="83" customFormat="1" x14ac:dyDescent="0.25">
      <c r="A206" s="76" t="s">
        <v>702</v>
      </c>
      <c r="B206" s="75" t="s">
        <v>709</v>
      </c>
      <c r="C206" s="74" t="s">
        <v>1135</v>
      </c>
      <c r="D206" s="65"/>
      <c r="E206" s="66"/>
      <c r="F206" s="67"/>
      <c r="G206" s="67"/>
      <c r="H206" s="67"/>
      <c r="I206" s="102">
        <v>1</v>
      </c>
      <c r="J206" s="69">
        <v>1</v>
      </c>
    </row>
    <row r="207" spans="1:15" s="83" customFormat="1" x14ac:dyDescent="0.25">
      <c r="A207" s="76" t="s">
        <v>703</v>
      </c>
      <c r="B207" s="75" t="s">
        <v>710</v>
      </c>
      <c r="C207" s="74" t="s">
        <v>1135</v>
      </c>
      <c r="D207" s="65"/>
      <c r="E207" s="66"/>
      <c r="F207" s="67"/>
      <c r="G207" s="67"/>
      <c r="H207" s="67"/>
      <c r="I207" s="102">
        <v>3</v>
      </c>
      <c r="J207" s="69">
        <v>1</v>
      </c>
    </row>
    <row r="208" spans="1:15" s="83" customFormat="1" x14ac:dyDescent="0.25">
      <c r="A208" s="76" t="s">
        <v>704</v>
      </c>
      <c r="B208" s="75" t="s">
        <v>711</v>
      </c>
      <c r="C208" s="74" t="s">
        <v>1135</v>
      </c>
      <c r="D208" s="65"/>
      <c r="E208" s="66"/>
      <c r="F208" s="67"/>
      <c r="G208" s="67"/>
      <c r="H208" s="67"/>
      <c r="I208" s="102">
        <v>10</v>
      </c>
      <c r="J208" s="69">
        <v>1</v>
      </c>
    </row>
    <row r="209" spans="1:10" s="83" customFormat="1" x14ac:dyDescent="0.25">
      <c r="A209" s="76" t="s">
        <v>705</v>
      </c>
      <c r="B209" s="75" t="s">
        <v>712</v>
      </c>
      <c r="C209" s="74" t="s">
        <v>1135</v>
      </c>
      <c r="D209" s="65"/>
      <c r="E209" s="66"/>
      <c r="F209" s="67"/>
      <c r="G209" s="67"/>
      <c r="H209" s="67"/>
      <c r="I209" s="102">
        <v>10</v>
      </c>
      <c r="J209" s="69">
        <v>1</v>
      </c>
    </row>
    <row r="210" spans="1:10" s="83" customFormat="1" x14ac:dyDescent="0.25">
      <c r="A210" s="76" t="s">
        <v>706</v>
      </c>
      <c r="B210" s="75" t="s">
        <v>713</v>
      </c>
      <c r="C210" s="74" t="s">
        <v>1135</v>
      </c>
      <c r="D210" s="65"/>
      <c r="E210" s="66"/>
      <c r="F210" s="67"/>
      <c r="G210" s="67"/>
      <c r="H210" s="67"/>
      <c r="I210" s="102">
        <v>10</v>
      </c>
      <c r="J210" s="69">
        <v>1</v>
      </c>
    </row>
    <row r="211" spans="1:10" s="109" customFormat="1" ht="25.5" x14ac:dyDescent="0.25">
      <c r="A211" s="76" t="s">
        <v>722</v>
      </c>
      <c r="B211" s="70" t="s">
        <v>719</v>
      </c>
      <c r="C211" s="74" t="s">
        <v>1135</v>
      </c>
      <c r="D211" s="67" t="s">
        <v>1159</v>
      </c>
      <c r="E211" s="70" t="s">
        <v>1112</v>
      </c>
      <c r="F211" s="67" t="s">
        <v>1113</v>
      </c>
      <c r="G211" s="67"/>
      <c r="H211" s="67"/>
      <c r="I211" s="68">
        <v>5</v>
      </c>
      <c r="J211" s="69">
        <v>1</v>
      </c>
    </row>
    <row r="212" spans="1:10" s="109" customFormat="1" ht="26.25" thickBot="1" x14ac:dyDescent="0.3">
      <c r="A212" s="171" t="s">
        <v>1198</v>
      </c>
      <c r="B212" s="113" t="s">
        <v>715</v>
      </c>
      <c r="C212" s="153" t="s">
        <v>1135</v>
      </c>
      <c r="D212" s="86" t="s">
        <v>1159</v>
      </c>
      <c r="E212" s="113" t="s">
        <v>714</v>
      </c>
      <c r="F212" s="86" t="s">
        <v>1113</v>
      </c>
      <c r="G212" s="86"/>
      <c r="H212" s="86"/>
      <c r="I212" s="89">
        <v>5</v>
      </c>
      <c r="J212" s="90">
        <v>1</v>
      </c>
    </row>
    <row r="213" spans="1:10" s="83" customFormat="1" ht="51.75" x14ac:dyDescent="0.25">
      <c r="A213" s="76" t="s">
        <v>956</v>
      </c>
      <c r="B213" s="75" t="s">
        <v>733</v>
      </c>
      <c r="C213" s="74" t="s">
        <v>1135</v>
      </c>
      <c r="D213" s="78" t="s">
        <v>1159</v>
      </c>
      <c r="E213" s="79" t="s">
        <v>1036</v>
      </c>
      <c r="F213" s="173" t="s">
        <v>1037</v>
      </c>
      <c r="G213" s="80">
        <v>2</v>
      </c>
      <c r="H213" s="80">
        <v>18</v>
      </c>
      <c r="I213" s="81" t="s">
        <v>1199</v>
      </c>
      <c r="J213" s="69">
        <v>1</v>
      </c>
    </row>
    <row r="214" spans="1:10" s="77" customFormat="1" ht="25.5" x14ac:dyDescent="0.25">
      <c r="A214" s="258" t="s">
        <v>1192</v>
      </c>
      <c r="B214" s="75" t="s">
        <v>1193</v>
      </c>
      <c r="C214" s="74" t="s">
        <v>1180</v>
      </c>
      <c r="D214" s="65" t="s">
        <v>1159</v>
      </c>
      <c r="E214" s="70" t="s">
        <v>1190</v>
      </c>
      <c r="F214" s="67" t="s">
        <v>1191</v>
      </c>
      <c r="G214" s="67">
        <v>1</v>
      </c>
      <c r="H214" s="67">
        <v>12</v>
      </c>
      <c r="I214" s="68">
        <v>8</v>
      </c>
      <c r="J214" s="69">
        <v>1</v>
      </c>
    </row>
    <row r="215" spans="1:10" s="83" customFormat="1" x14ac:dyDescent="0.25">
      <c r="A215" s="76">
        <v>78030</v>
      </c>
      <c r="B215" s="75" t="s">
        <v>782</v>
      </c>
      <c r="C215" s="74" t="s">
        <v>964</v>
      </c>
      <c r="D215" s="65" t="s">
        <v>1159</v>
      </c>
      <c r="E215" s="66" t="s">
        <v>1109</v>
      </c>
      <c r="F215" s="67" t="s">
        <v>1110</v>
      </c>
      <c r="G215" s="67">
        <v>4</v>
      </c>
      <c r="H215" s="65">
        <v>12</v>
      </c>
      <c r="I215" s="68" t="s">
        <v>1199</v>
      </c>
      <c r="J215" s="69">
        <v>1</v>
      </c>
    </row>
    <row r="216" spans="1:10" s="83" customFormat="1" x14ac:dyDescent="0.25">
      <c r="A216" s="76">
        <v>79024</v>
      </c>
      <c r="B216" s="75" t="s">
        <v>779</v>
      </c>
      <c r="C216" s="74" t="s">
        <v>964</v>
      </c>
      <c r="D216" s="65" t="s">
        <v>1159</v>
      </c>
      <c r="E216" s="66"/>
      <c r="F216" s="67"/>
      <c r="G216" s="67"/>
      <c r="H216" s="65"/>
      <c r="I216" s="68" t="s">
        <v>1199</v>
      </c>
      <c r="J216" s="69">
        <v>1</v>
      </c>
    </row>
    <row r="217" spans="1:10" s="83" customFormat="1" x14ac:dyDescent="0.25">
      <c r="A217" s="76">
        <v>78062</v>
      </c>
      <c r="B217" s="75" t="s">
        <v>799</v>
      </c>
      <c r="C217" s="74" t="s">
        <v>964</v>
      </c>
      <c r="D217" s="65" t="s">
        <v>1159</v>
      </c>
      <c r="E217" s="66"/>
      <c r="F217" s="67"/>
      <c r="G217" s="67"/>
      <c r="H217" s="65"/>
      <c r="I217" s="68" t="s">
        <v>1199</v>
      </c>
      <c r="J217" s="69">
        <v>1</v>
      </c>
    </row>
    <row r="218" spans="1:10" s="83" customFormat="1" x14ac:dyDescent="0.25">
      <c r="A218" s="76">
        <v>75464644</v>
      </c>
      <c r="B218" s="75" t="s">
        <v>837</v>
      </c>
      <c r="C218" s="74" t="s">
        <v>964</v>
      </c>
      <c r="D218" s="65"/>
      <c r="E218" s="66"/>
      <c r="F218" s="67"/>
      <c r="G218" s="67"/>
      <c r="H218" s="65"/>
      <c r="I218" s="68" t="s">
        <v>1199</v>
      </c>
      <c r="J218" s="69">
        <v>1</v>
      </c>
    </row>
    <row r="219" spans="1:10" s="83" customFormat="1" x14ac:dyDescent="0.25">
      <c r="A219" s="72">
        <v>78098</v>
      </c>
      <c r="B219" s="73" t="s">
        <v>815</v>
      </c>
      <c r="C219" s="74" t="s">
        <v>964</v>
      </c>
      <c r="D219" s="65"/>
      <c r="E219" s="66"/>
      <c r="F219" s="67"/>
      <c r="G219" s="67"/>
      <c r="H219" s="65"/>
      <c r="I219" s="68" t="s">
        <v>1199</v>
      </c>
      <c r="J219" s="69">
        <v>1</v>
      </c>
    </row>
    <row r="220" spans="1:10" s="83" customFormat="1" x14ac:dyDescent="0.25">
      <c r="A220" s="76">
        <v>78102</v>
      </c>
      <c r="B220" s="75" t="s">
        <v>834</v>
      </c>
      <c r="C220" s="74" t="s">
        <v>964</v>
      </c>
      <c r="D220" s="65"/>
      <c r="E220" s="66"/>
      <c r="F220" s="67"/>
      <c r="G220" s="257"/>
      <c r="H220" s="65"/>
      <c r="I220" s="68" t="s">
        <v>1199</v>
      </c>
      <c r="J220" s="69">
        <v>1</v>
      </c>
    </row>
    <row r="221" spans="1:10" s="83" customFormat="1" x14ac:dyDescent="0.25">
      <c r="A221" s="76">
        <v>78104</v>
      </c>
      <c r="B221" s="75" t="s">
        <v>835</v>
      </c>
      <c r="C221" s="74" t="s">
        <v>964</v>
      </c>
      <c r="D221" s="65"/>
      <c r="E221" s="66"/>
      <c r="F221" s="67"/>
      <c r="G221" s="257"/>
      <c r="H221" s="65"/>
      <c r="I221" s="68" t="s">
        <v>1199</v>
      </c>
      <c r="J221" s="69">
        <v>1</v>
      </c>
    </row>
    <row r="222" spans="1:10" s="83" customFormat="1" x14ac:dyDescent="0.25">
      <c r="A222" s="76">
        <v>78106</v>
      </c>
      <c r="B222" s="75" t="s">
        <v>924</v>
      </c>
      <c r="C222" s="74" t="s">
        <v>964</v>
      </c>
      <c r="D222" s="65"/>
      <c r="E222" s="66"/>
      <c r="F222" s="67"/>
      <c r="G222" s="257"/>
      <c r="H222" s="65"/>
      <c r="I222" s="68" t="s">
        <v>1199</v>
      </c>
      <c r="J222" s="69">
        <v>1</v>
      </c>
    </row>
    <row r="223" spans="1:10" s="83" customFormat="1" x14ac:dyDescent="0.25">
      <c r="A223" s="76">
        <v>78058</v>
      </c>
      <c r="B223" s="75" t="s">
        <v>818</v>
      </c>
      <c r="C223" s="74" t="s">
        <v>964</v>
      </c>
      <c r="D223" s="65" t="s">
        <v>1159</v>
      </c>
      <c r="E223" s="66"/>
      <c r="F223" s="67"/>
      <c r="G223" s="67"/>
      <c r="H223" s="65"/>
      <c r="I223" s="68" t="s">
        <v>1199</v>
      </c>
      <c r="J223" s="69">
        <v>1</v>
      </c>
    </row>
    <row r="224" spans="1:10" s="83" customFormat="1" ht="25.5" x14ac:dyDescent="0.25">
      <c r="A224" s="72" t="s">
        <v>904</v>
      </c>
      <c r="B224" s="73" t="s">
        <v>908</v>
      </c>
      <c r="C224" s="74" t="s">
        <v>979</v>
      </c>
      <c r="D224" s="65" t="s">
        <v>893</v>
      </c>
      <c r="E224" s="66"/>
      <c r="F224" s="67"/>
      <c r="G224" s="67"/>
      <c r="H224" s="65"/>
      <c r="I224" s="68" t="s">
        <v>1199</v>
      </c>
      <c r="J224" s="103">
        <v>1</v>
      </c>
    </row>
    <row r="225" spans="1:15" s="83" customFormat="1" ht="25.5" x14ac:dyDescent="0.25">
      <c r="A225" s="72" t="s">
        <v>899</v>
      </c>
      <c r="B225" s="73" t="s">
        <v>896</v>
      </c>
      <c r="C225" s="74" t="s">
        <v>979</v>
      </c>
      <c r="D225" s="65" t="s">
        <v>893</v>
      </c>
      <c r="E225" s="66"/>
      <c r="F225" s="67"/>
      <c r="G225" s="67"/>
      <c r="H225" s="65"/>
      <c r="I225" s="68" t="s">
        <v>1199</v>
      </c>
      <c r="J225" s="103">
        <v>1</v>
      </c>
    </row>
    <row r="226" spans="1:15" s="83" customFormat="1" ht="26.25" thickBot="1" x14ac:dyDescent="0.3">
      <c r="A226" s="151" t="s">
        <v>897</v>
      </c>
      <c r="B226" s="152" t="s">
        <v>898</v>
      </c>
      <c r="C226" s="153" t="s">
        <v>979</v>
      </c>
      <c r="D226" s="88" t="s">
        <v>893</v>
      </c>
      <c r="E226" s="87"/>
      <c r="F226" s="86"/>
      <c r="G226" s="86"/>
      <c r="H226" s="88"/>
      <c r="I226" s="89" t="s">
        <v>1199</v>
      </c>
      <c r="J226" s="90">
        <v>1</v>
      </c>
    </row>
    <row r="227" spans="1:15" s="109" customFormat="1" ht="60" x14ac:dyDescent="0.25">
      <c r="A227" s="72" t="s">
        <v>1210</v>
      </c>
      <c r="B227" s="75" t="s">
        <v>1154</v>
      </c>
      <c r="C227" s="64" t="s">
        <v>1207</v>
      </c>
      <c r="D227" s="65" t="s">
        <v>1159</v>
      </c>
      <c r="E227" s="66" t="s">
        <v>1132</v>
      </c>
      <c r="F227" s="67" t="s">
        <v>1122</v>
      </c>
      <c r="G227" s="67">
        <v>1</v>
      </c>
      <c r="H227" s="67">
        <v>12</v>
      </c>
      <c r="I227" s="102">
        <f>G227*H227</f>
        <v>12</v>
      </c>
      <c r="J227" s="69">
        <v>3</v>
      </c>
      <c r="K227" s="83" t="s">
        <v>725</v>
      </c>
      <c r="L227" s="83"/>
      <c r="O227" s="83"/>
    </row>
    <row r="228" spans="1:15" s="109" customFormat="1" ht="25.5" x14ac:dyDescent="0.25">
      <c r="A228" s="76" t="s">
        <v>884</v>
      </c>
      <c r="B228" s="70" t="s">
        <v>885</v>
      </c>
      <c r="C228" s="64" t="s">
        <v>1207</v>
      </c>
      <c r="D228" s="65" t="s">
        <v>1159</v>
      </c>
      <c r="E228" s="70" t="s">
        <v>1112</v>
      </c>
      <c r="F228" s="67" t="s">
        <v>1113</v>
      </c>
      <c r="G228" s="255">
        <v>6</v>
      </c>
      <c r="H228" s="65">
        <v>2</v>
      </c>
      <c r="I228" s="68">
        <f>G228*H228</f>
        <v>12</v>
      </c>
      <c r="J228" s="69">
        <v>3</v>
      </c>
    </row>
    <row r="229" spans="1:15" s="83" customFormat="1" ht="25.5" x14ac:dyDescent="0.25">
      <c r="A229" s="76" t="s">
        <v>882</v>
      </c>
      <c r="B229" s="75" t="s">
        <v>723</v>
      </c>
      <c r="C229" s="64" t="s">
        <v>1136</v>
      </c>
      <c r="D229" s="65" t="s">
        <v>1159</v>
      </c>
      <c r="E229" s="66" t="s">
        <v>1111</v>
      </c>
      <c r="F229" s="67" t="s">
        <v>1113</v>
      </c>
      <c r="G229" s="67">
        <v>303</v>
      </c>
      <c r="H229" s="65">
        <v>2</v>
      </c>
      <c r="I229" s="68" t="s">
        <v>1199</v>
      </c>
      <c r="J229" s="103">
        <v>3</v>
      </c>
    </row>
    <row r="230" spans="1:15" s="83" customFormat="1" ht="60" x14ac:dyDescent="0.25">
      <c r="A230" s="76" t="s">
        <v>881</v>
      </c>
      <c r="B230" s="75" t="s">
        <v>724</v>
      </c>
      <c r="C230" s="64" t="s">
        <v>1136</v>
      </c>
      <c r="D230" s="65" t="s">
        <v>1159</v>
      </c>
      <c r="E230" s="66" t="s">
        <v>1111</v>
      </c>
      <c r="F230" s="67" t="s">
        <v>1113</v>
      </c>
      <c r="G230" s="67">
        <v>66</v>
      </c>
      <c r="H230" s="65">
        <v>2</v>
      </c>
      <c r="I230" s="68" t="s">
        <v>1199</v>
      </c>
      <c r="J230" s="69">
        <v>3</v>
      </c>
      <c r="K230" s="83" t="s">
        <v>726</v>
      </c>
    </row>
    <row r="231" spans="1:15" s="83" customFormat="1" ht="24.75" customHeight="1" x14ac:dyDescent="0.25">
      <c r="A231" s="76" t="s">
        <v>933</v>
      </c>
      <c r="B231" s="75" t="s">
        <v>991</v>
      </c>
      <c r="C231" s="64" t="s">
        <v>1207</v>
      </c>
      <c r="D231" s="65" t="s">
        <v>1159</v>
      </c>
      <c r="E231" s="66" t="s">
        <v>992</v>
      </c>
      <c r="F231" s="67" t="s">
        <v>718</v>
      </c>
      <c r="G231" s="67">
        <v>3</v>
      </c>
      <c r="H231" s="65">
        <v>1</v>
      </c>
      <c r="I231" s="68">
        <f t="shared" ref="I231:I240" si="6">G231*H231</f>
        <v>3</v>
      </c>
      <c r="J231" s="69">
        <v>1</v>
      </c>
    </row>
    <row r="232" spans="1:15" s="83" customFormat="1" ht="25.5" x14ac:dyDescent="0.25">
      <c r="A232" s="76" t="s">
        <v>994</v>
      </c>
      <c r="B232" s="75" t="s">
        <v>991</v>
      </c>
      <c r="C232" s="64" t="s">
        <v>1207</v>
      </c>
      <c r="D232" s="65" t="s">
        <v>1159</v>
      </c>
      <c r="E232" s="66" t="s">
        <v>992</v>
      </c>
      <c r="F232" s="67" t="s">
        <v>718</v>
      </c>
      <c r="G232" s="67">
        <v>2</v>
      </c>
      <c r="H232" s="65">
        <v>1</v>
      </c>
      <c r="I232" s="68">
        <f t="shared" si="6"/>
        <v>2</v>
      </c>
      <c r="J232" s="69">
        <v>1</v>
      </c>
    </row>
    <row r="233" spans="1:15" s="83" customFormat="1" ht="25.5" x14ac:dyDescent="0.25">
      <c r="A233" s="76" t="s">
        <v>995</v>
      </c>
      <c r="B233" s="75" t="s">
        <v>991</v>
      </c>
      <c r="C233" s="64" t="s">
        <v>1207</v>
      </c>
      <c r="D233" s="65" t="s">
        <v>1159</v>
      </c>
      <c r="E233" s="66" t="s">
        <v>992</v>
      </c>
      <c r="F233" s="67" t="s">
        <v>718</v>
      </c>
      <c r="G233" s="67">
        <v>2</v>
      </c>
      <c r="H233" s="65">
        <v>1</v>
      </c>
      <c r="I233" s="68">
        <f t="shared" si="6"/>
        <v>2</v>
      </c>
      <c r="J233" s="69">
        <v>1</v>
      </c>
    </row>
    <row r="234" spans="1:15" s="83" customFormat="1" ht="25.5" x14ac:dyDescent="0.25">
      <c r="A234" s="76" t="s">
        <v>996</v>
      </c>
      <c r="B234" s="75" t="s">
        <v>998</v>
      </c>
      <c r="C234" s="64" t="s">
        <v>1207</v>
      </c>
      <c r="D234" s="65" t="s">
        <v>1159</v>
      </c>
      <c r="E234" s="66" t="s">
        <v>992</v>
      </c>
      <c r="F234" s="67" t="s">
        <v>718</v>
      </c>
      <c r="G234" s="67">
        <v>1</v>
      </c>
      <c r="H234" s="65">
        <v>1</v>
      </c>
      <c r="I234" s="68">
        <f t="shared" si="6"/>
        <v>1</v>
      </c>
      <c r="J234" s="69">
        <v>1</v>
      </c>
    </row>
    <row r="235" spans="1:15" s="83" customFormat="1" ht="26.25" thickBot="1" x14ac:dyDescent="0.3">
      <c r="A235" s="171" t="s">
        <v>997</v>
      </c>
      <c r="B235" s="84" t="s">
        <v>998</v>
      </c>
      <c r="C235" s="85" t="s">
        <v>1207</v>
      </c>
      <c r="D235" s="86" t="s">
        <v>1159</v>
      </c>
      <c r="E235" s="87" t="s">
        <v>992</v>
      </c>
      <c r="F235" s="86" t="s">
        <v>718</v>
      </c>
      <c r="G235" s="86">
        <v>4</v>
      </c>
      <c r="H235" s="88">
        <v>1</v>
      </c>
      <c r="I235" s="89">
        <f t="shared" si="6"/>
        <v>4</v>
      </c>
      <c r="J235" s="90">
        <v>1</v>
      </c>
    </row>
    <row r="236" spans="1:15" s="83" customFormat="1" ht="25.5" x14ac:dyDescent="0.25">
      <c r="A236" s="76" t="s">
        <v>1240</v>
      </c>
      <c r="B236" s="70" t="s">
        <v>1059</v>
      </c>
      <c r="C236" s="64" t="s">
        <v>1207</v>
      </c>
      <c r="D236" s="65" t="s">
        <v>1159</v>
      </c>
      <c r="E236" s="66" t="s">
        <v>1109</v>
      </c>
      <c r="F236" s="67" t="s">
        <v>1110</v>
      </c>
      <c r="G236" s="67">
        <v>2</v>
      </c>
      <c r="H236" s="65">
        <v>12</v>
      </c>
      <c r="I236" s="68">
        <f t="shared" si="6"/>
        <v>24</v>
      </c>
      <c r="J236" s="69">
        <v>2</v>
      </c>
    </row>
    <row r="237" spans="1:15" s="83" customFormat="1" ht="25.5" x14ac:dyDescent="0.25">
      <c r="A237" s="76" t="s">
        <v>1248</v>
      </c>
      <c r="B237" s="75" t="s">
        <v>1060</v>
      </c>
      <c r="C237" s="64" t="s">
        <v>1207</v>
      </c>
      <c r="D237" s="65" t="s">
        <v>1159</v>
      </c>
      <c r="E237" s="66" t="s">
        <v>1062</v>
      </c>
      <c r="F237" s="67" t="s">
        <v>1110</v>
      </c>
      <c r="G237" s="67">
        <v>2</v>
      </c>
      <c r="H237" s="65">
        <v>6</v>
      </c>
      <c r="I237" s="68">
        <f t="shared" si="6"/>
        <v>12</v>
      </c>
      <c r="J237" s="103">
        <v>2</v>
      </c>
    </row>
    <row r="238" spans="1:15" s="83" customFormat="1" ht="26.25" x14ac:dyDescent="0.25">
      <c r="A238" s="76" t="s">
        <v>1041</v>
      </c>
      <c r="B238" s="75" t="s">
        <v>909</v>
      </c>
      <c r="C238" s="64" t="s">
        <v>1207</v>
      </c>
      <c r="D238" s="78" t="s">
        <v>1159</v>
      </c>
      <c r="E238" s="79" t="s">
        <v>1112</v>
      </c>
      <c r="F238" s="80" t="s">
        <v>1113</v>
      </c>
      <c r="G238" s="80">
        <v>3</v>
      </c>
      <c r="H238" s="80">
        <v>2</v>
      </c>
      <c r="I238" s="81">
        <f t="shared" si="6"/>
        <v>6</v>
      </c>
      <c r="J238" s="82">
        <v>2</v>
      </c>
    </row>
    <row r="239" spans="1:15" s="83" customFormat="1" ht="26.25" x14ac:dyDescent="0.25">
      <c r="A239" s="76" t="s">
        <v>1038</v>
      </c>
      <c r="B239" s="75" t="s">
        <v>1039</v>
      </c>
      <c r="C239" s="64" t="s">
        <v>1207</v>
      </c>
      <c r="D239" s="78" t="s">
        <v>1159</v>
      </c>
      <c r="E239" s="79" t="s">
        <v>1112</v>
      </c>
      <c r="F239" s="80" t="s">
        <v>1113</v>
      </c>
      <c r="G239" s="80">
        <v>3</v>
      </c>
      <c r="H239" s="80">
        <v>2</v>
      </c>
      <c r="I239" s="81">
        <f t="shared" si="6"/>
        <v>6</v>
      </c>
      <c r="J239" s="82">
        <v>2</v>
      </c>
    </row>
    <row r="240" spans="1:15" s="83" customFormat="1" ht="25.5" x14ac:dyDescent="0.25">
      <c r="A240" s="76" t="s">
        <v>1212</v>
      </c>
      <c r="B240" s="75" t="s">
        <v>985</v>
      </c>
      <c r="C240" s="64" t="s">
        <v>1207</v>
      </c>
      <c r="D240" s="65" t="s">
        <v>1159</v>
      </c>
      <c r="E240" s="66" t="s">
        <v>1112</v>
      </c>
      <c r="F240" s="67" t="s">
        <v>1113</v>
      </c>
      <c r="G240" s="67">
        <v>3</v>
      </c>
      <c r="H240" s="67">
        <v>2</v>
      </c>
      <c r="I240" s="102">
        <f t="shared" si="6"/>
        <v>6</v>
      </c>
      <c r="J240" s="103">
        <v>2</v>
      </c>
    </row>
    <row r="241" spans="1:10" s="83" customFormat="1" ht="52.5" thickBot="1" x14ac:dyDescent="0.3">
      <c r="A241" s="171" t="s">
        <v>1215</v>
      </c>
      <c r="B241" s="84" t="s">
        <v>987</v>
      </c>
      <c r="C241" s="85" t="s">
        <v>1207</v>
      </c>
      <c r="D241" s="262" t="s">
        <v>1159</v>
      </c>
      <c r="E241" s="263" t="s">
        <v>1036</v>
      </c>
      <c r="F241" s="264" t="s">
        <v>1037</v>
      </c>
      <c r="G241" s="260">
        <v>1</v>
      </c>
      <c r="H241" s="260">
        <v>18</v>
      </c>
      <c r="I241" s="259">
        <v>6</v>
      </c>
      <c r="J241" s="90">
        <v>2</v>
      </c>
    </row>
    <row r="242" spans="1:10" s="83" customFormat="1" ht="38.25" x14ac:dyDescent="0.25">
      <c r="A242" s="76" t="s">
        <v>1246</v>
      </c>
      <c r="B242" s="75" t="s">
        <v>734</v>
      </c>
      <c r="C242" s="64" t="s">
        <v>1207</v>
      </c>
      <c r="D242" s="65" t="s">
        <v>1159</v>
      </c>
      <c r="E242" s="66" t="s">
        <v>1111</v>
      </c>
      <c r="F242" s="67" t="s">
        <v>1116</v>
      </c>
      <c r="G242" s="67">
        <v>6</v>
      </c>
      <c r="H242" s="65">
        <v>2</v>
      </c>
      <c r="I242" s="68">
        <f>G242*H242</f>
        <v>12</v>
      </c>
      <c r="J242" s="69">
        <v>4</v>
      </c>
    </row>
    <row r="243" spans="1:10" s="83" customFormat="1" x14ac:dyDescent="0.25">
      <c r="A243" s="76">
        <v>78030</v>
      </c>
      <c r="B243" s="75" t="s">
        <v>782</v>
      </c>
      <c r="C243" s="74" t="s">
        <v>964</v>
      </c>
      <c r="D243" s="65" t="s">
        <v>1159</v>
      </c>
      <c r="E243" s="66" t="s">
        <v>1109</v>
      </c>
      <c r="F243" s="67" t="s">
        <v>1110</v>
      </c>
      <c r="G243" s="67">
        <v>4</v>
      </c>
      <c r="H243" s="65">
        <v>12</v>
      </c>
      <c r="I243" s="68" t="s">
        <v>1199</v>
      </c>
      <c r="J243" s="69">
        <v>1</v>
      </c>
    </row>
    <row r="244" spans="1:10" s="83" customFormat="1" ht="25.5" x14ac:dyDescent="0.25">
      <c r="A244" s="76" t="s">
        <v>1046</v>
      </c>
      <c r="B244" s="75" t="s">
        <v>1047</v>
      </c>
      <c r="C244" s="108" t="s">
        <v>1048</v>
      </c>
      <c r="D244" s="65" t="s">
        <v>1159</v>
      </c>
      <c r="E244" s="66" t="s">
        <v>1117</v>
      </c>
      <c r="F244" s="67" t="s">
        <v>1118</v>
      </c>
      <c r="G244" s="67">
        <v>1</v>
      </c>
      <c r="H244" s="67">
        <v>6</v>
      </c>
      <c r="I244" s="102">
        <f>G244*H244</f>
        <v>6</v>
      </c>
      <c r="J244" s="69">
        <v>1</v>
      </c>
    </row>
    <row r="245" spans="1:10" s="83" customFormat="1" ht="25.5" x14ac:dyDescent="0.25">
      <c r="A245" s="76" t="s">
        <v>1049</v>
      </c>
      <c r="B245" s="75" t="s">
        <v>1050</v>
      </c>
      <c r="C245" s="108" t="s">
        <v>1048</v>
      </c>
      <c r="D245" s="65" t="s">
        <v>1159</v>
      </c>
      <c r="E245" s="66" t="s">
        <v>1117</v>
      </c>
      <c r="F245" s="67" t="s">
        <v>1118</v>
      </c>
      <c r="G245" s="67">
        <v>4</v>
      </c>
      <c r="H245" s="67">
        <v>6</v>
      </c>
      <c r="I245" s="102" t="s">
        <v>1199</v>
      </c>
      <c r="J245" s="69">
        <v>1</v>
      </c>
    </row>
    <row r="246" spans="1:10" s="253" customFormat="1" ht="25.5" x14ac:dyDescent="0.25">
      <c r="A246" s="76" t="s">
        <v>1181</v>
      </c>
      <c r="B246" s="73" t="s">
        <v>1168</v>
      </c>
      <c r="C246" s="74" t="s">
        <v>1179</v>
      </c>
      <c r="D246" s="65" t="s">
        <v>1159</v>
      </c>
      <c r="E246" s="70" t="s">
        <v>1167</v>
      </c>
      <c r="F246" s="67" t="s">
        <v>1166</v>
      </c>
      <c r="G246" s="67">
        <v>1</v>
      </c>
      <c r="H246" s="67">
        <v>6</v>
      </c>
      <c r="I246" s="68">
        <v>9</v>
      </c>
      <c r="J246" s="103">
        <v>1</v>
      </c>
    </row>
    <row r="247" spans="1:10" s="253" customFormat="1" ht="25.5" x14ac:dyDescent="0.25">
      <c r="A247" s="62" t="s">
        <v>1182</v>
      </c>
      <c r="B247" s="70" t="s">
        <v>1170</v>
      </c>
      <c r="C247" s="74" t="s">
        <v>1180</v>
      </c>
      <c r="D247" s="67" t="s">
        <v>1159</v>
      </c>
      <c r="E247" s="70" t="s">
        <v>1169</v>
      </c>
      <c r="F247" s="67" t="s">
        <v>1165</v>
      </c>
      <c r="G247" s="67">
        <v>1</v>
      </c>
      <c r="H247" s="65">
        <v>6</v>
      </c>
      <c r="I247" s="68">
        <v>9</v>
      </c>
      <c r="J247" s="103">
        <v>1</v>
      </c>
    </row>
    <row r="248" spans="1:10" s="83" customFormat="1" ht="25.5" x14ac:dyDescent="0.25">
      <c r="A248" s="76" t="s">
        <v>700</v>
      </c>
      <c r="B248" s="75" t="s">
        <v>707</v>
      </c>
      <c r="C248" s="74" t="s">
        <v>1135</v>
      </c>
      <c r="D248" s="65" t="s">
        <v>1159</v>
      </c>
      <c r="E248" s="66" t="s">
        <v>1112</v>
      </c>
      <c r="F248" s="67" t="s">
        <v>1113</v>
      </c>
      <c r="G248" s="67"/>
      <c r="H248" s="67"/>
      <c r="I248" s="102">
        <v>5</v>
      </c>
      <c r="J248" s="103">
        <v>1</v>
      </c>
    </row>
    <row r="249" spans="1:10" s="83" customFormat="1" x14ac:dyDescent="0.25">
      <c r="A249" s="76" t="s">
        <v>701</v>
      </c>
      <c r="B249" s="75" t="s">
        <v>708</v>
      </c>
      <c r="C249" s="74" t="s">
        <v>1135</v>
      </c>
      <c r="D249" s="65"/>
      <c r="E249" s="66"/>
      <c r="F249" s="67"/>
      <c r="G249" s="67"/>
      <c r="H249" s="67"/>
      <c r="I249" s="102">
        <v>5</v>
      </c>
      <c r="J249" s="69">
        <v>1</v>
      </c>
    </row>
    <row r="250" spans="1:10" s="83" customFormat="1" x14ac:dyDescent="0.25">
      <c r="A250" s="76" t="s">
        <v>702</v>
      </c>
      <c r="B250" s="75" t="s">
        <v>709</v>
      </c>
      <c r="C250" s="74" t="s">
        <v>1135</v>
      </c>
      <c r="D250" s="65"/>
      <c r="E250" s="66"/>
      <c r="F250" s="67"/>
      <c r="G250" s="67"/>
      <c r="H250" s="67"/>
      <c r="I250" s="102">
        <v>5</v>
      </c>
      <c r="J250" s="69">
        <v>1</v>
      </c>
    </row>
    <row r="251" spans="1:10" s="83" customFormat="1" x14ac:dyDescent="0.25">
      <c r="A251" s="76" t="s">
        <v>703</v>
      </c>
      <c r="B251" s="75" t="s">
        <v>710</v>
      </c>
      <c r="C251" s="74" t="s">
        <v>1135</v>
      </c>
      <c r="D251" s="65"/>
      <c r="E251" s="66"/>
      <c r="F251" s="67"/>
      <c r="G251" s="67"/>
      <c r="H251" s="67"/>
      <c r="I251" s="102">
        <v>5</v>
      </c>
      <c r="J251" s="69">
        <v>1</v>
      </c>
    </row>
    <row r="252" spans="1:10" s="83" customFormat="1" x14ac:dyDescent="0.25">
      <c r="A252" s="76" t="s">
        <v>704</v>
      </c>
      <c r="B252" s="75" t="s">
        <v>711</v>
      </c>
      <c r="C252" s="74" t="s">
        <v>1135</v>
      </c>
      <c r="D252" s="65"/>
      <c r="E252" s="66"/>
      <c r="F252" s="67"/>
      <c r="G252" s="67"/>
      <c r="H252" s="67"/>
      <c r="I252" s="102">
        <v>5</v>
      </c>
      <c r="J252" s="69">
        <v>1</v>
      </c>
    </row>
    <row r="253" spans="1:10" s="83" customFormat="1" x14ac:dyDescent="0.25">
      <c r="A253" s="76" t="s">
        <v>705</v>
      </c>
      <c r="B253" s="75" t="s">
        <v>712</v>
      </c>
      <c r="C253" s="74" t="s">
        <v>1135</v>
      </c>
      <c r="D253" s="65"/>
      <c r="E253" s="66"/>
      <c r="F253" s="67"/>
      <c r="G253" s="67"/>
      <c r="H253" s="67"/>
      <c r="I253" s="102">
        <v>5</v>
      </c>
      <c r="J253" s="69">
        <v>1</v>
      </c>
    </row>
    <row r="254" spans="1:10" s="83" customFormat="1" ht="15.75" thickBot="1" x14ac:dyDescent="0.3">
      <c r="A254" s="171" t="s">
        <v>706</v>
      </c>
      <c r="B254" s="84" t="s">
        <v>713</v>
      </c>
      <c r="C254" s="153" t="s">
        <v>1135</v>
      </c>
      <c r="D254" s="88"/>
      <c r="E254" s="87"/>
      <c r="F254" s="86"/>
      <c r="G254" s="86"/>
      <c r="H254" s="86"/>
      <c r="I254" s="259">
        <v>5</v>
      </c>
      <c r="J254" s="90">
        <v>1</v>
      </c>
    </row>
    <row r="255" spans="1:10" s="83" customFormat="1" ht="26.25" x14ac:dyDescent="0.25">
      <c r="A255" s="238" t="s">
        <v>988</v>
      </c>
      <c r="B255" s="261" t="s">
        <v>858</v>
      </c>
      <c r="C255" s="265" t="s">
        <v>1207</v>
      </c>
      <c r="D255" s="78"/>
      <c r="E255" s="235"/>
      <c r="F255" s="80"/>
      <c r="G255" s="236"/>
      <c r="H255" s="237"/>
      <c r="I255" s="240">
        <v>3</v>
      </c>
      <c r="J255" s="82">
        <v>1</v>
      </c>
    </row>
    <row r="256" spans="1:10" s="83" customFormat="1" ht="26.25" x14ac:dyDescent="0.25">
      <c r="A256" s="76" t="s">
        <v>1038</v>
      </c>
      <c r="B256" s="75" t="s">
        <v>1039</v>
      </c>
      <c r="C256" s="64" t="s">
        <v>1207</v>
      </c>
      <c r="D256" s="78" t="s">
        <v>1159</v>
      </c>
      <c r="E256" s="79" t="s">
        <v>1112</v>
      </c>
      <c r="F256" s="80" t="s">
        <v>1113</v>
      </c>
      <c r="G256" s="80">
        <v>3</v>
      </c>
      <c r="H256" s="80">
        <v>2</v>
      </c>
      <c r="I256" s="81">
        <f t="shared" ref="I256:I261" si="7">G256*H256</f>
        <v>6</v>
      </c>
      <c r="J256" s="82">
        <v>1</v>
      </c>
    </row>
    <row r="257" spans="1:11" s="83" customFormat="1" ht="25.5" x14ac:dyDescent="0.25">
      <c r="A257" s="76" t="s">
        <v>1212</v>
      </c>
      <c r="B257" s="75" t="s">
        <v>985</v>
      </c>
      <c r="C257" s="64" t="s">
        <v>1207</v>
      </c>
      <c r="D257" s="65" t="s">
        <v>1159</v>
      </c>
      <c r="E257" s="66" t="s">
        <v>1112</v>
      </c>
      <c r="F257" s="67" t="s">
        <v>1113</v>
      </c>
      <c r="G257" s="67">
        <v>3</v>
      </c>
      <c r="H257" s="67">
        <v>2</v>
      </c>
      <c r="I257" s="102">
        <f t="shared" si="7"/>
        <v>6</v>
      </c>
      <c r="J257" s="103">
        <v>1</v>
      </c>
    </row>
    <row r="258" spans="1:11" s="83" customFormat="1" ht="38.25" x14ac:dyDescent="0.25">
      <c r="A258" s="76" t="s">
        <v>727</v>
      </c>
      <c r="B258" s="63" t="s">
        <v>728</v>
      </c>
      <c r="C258" s="64" t="s">
        <v>1207</v>
      </c>
      <c r="D258" s="65" t="s">
        <v>1159</v>
      </c>
      <c r="E258" s="66" t="s">
        <v>1111</v>
      </c>
      <c r="F258" s="67" t="s">
        <v>1116</v>
      </c>
      <c r="G258" s="67">
        <v>3</v>
      </c>
      <c r="H258" s="65">
        <v>2</v>
      </c>
      <c r="I258" s="68">
        <f t="shared" si="7"/>
        <v>6</v>
      </c>
      <c r="J258" s="69">
        <v>1</v>
      </c>
    </row>
    <row r="259" spans="1:11" s="83" customFormat="1" ht="38.25" x14ac:dyDescent="0.25">
      <c r="A259" s="76" t="s">
        <v>729</v>
      </c>
      <c r="B259" s="63" t="s">
        <v>730</v>
      </c>
      <c r="C259" s="64" t="s">
        <v>1207</v>
      </c>
      <c r="D259" s="65" t="s">
        <v>1159</v>
      </c>
      <c r="E259" s="66" t="s">
        <v>1111</v>
      </c>
      <c r="F259" s="67" t="s">
        <v>1116</v>
      </c>
      <c r="G259" s="67">
        <v>3</v>
      </c>
      <c r="H259" s="65">
        <v>2</v>
      </c>
      <c r="I259" s="68">
        <f t="shared" si="7"/>
        <v>6</v>
      </c>
      <c r="J259" s="69">
        <v>1</v>
      </c>
    </row>
    <row r="260" spans="1:11" s="83" customFormat="1" ht="38.25" x14ac:dyDescent="0.25">
      <c r="A260" s="72" t="s">
        <v>731</v>
      </c>
      <c r="B260" s="75" t="s">
        <v>732</v>
      </c>
      <c r="C260" s="64" t="s">
        <v>1207</v>
      </c>
      <c r="D260" s="65" t="s">
        <v>1159</v>
      </c>
      <c r="E260" s="66" t="s">
        <v>1111</v>
      </c>
      <c r="F260" s="70" t="s">
        <v>1116</v>
      </c>
      <c r="G260" s="67">
        <v>3</v>
      </c>
      <c r="H260" s="67">
        <v>2</v>
      </c>
      <c r="I260" s="102">
        <f t="shared" si="7"/>
        <v>6</v>
      </c>
      <c r="J260" s="103">
        <v>1</v>
      </c>
    </row>
    <row r="261" spans="1:11" s="83" customFormat="1" ht="25.5" x14ac:dyDescent="0.25">
      <c r="A261" s="76" t="s">
        <v>1023</v>
      </c>
      <c r="B261" s="75" t="s">
        <v>1024</v>
      </c>
      <c r="C261" s="64" t="s">
        <v>1207</v>
      </c>
      <c r="D261" s="65" t="s">
        <v>1159</v>
      </c>
      <c r="E261" s="66" t="s">
        <v>1034</v>
      </c>
      <c r="F261" s="67" t="s">
        <v>950</v>
      </c>
      <c r="G261" s="67">
        <v>1</v>
      </c>
      <c r="H261" s="65">
        <v>12</v>
      </c>
      <c r="I261" s="68">
        <f t="shared" si="7"/>
        <v>12</v>
      </c>
      <c r="J261" s="69">
        <v>1</v>
      </c>
    </row>
    <row r="262" spans="1:11" s="83" customFormat="1" ht="25.5" x14ac:dyDescent="0.25">
      <c r="A262" s="62" t="s">
        <v>888</v>
      </c>
      <c r="B262" s="63" t="s">
        <v>845</v>
      </c>
      <c r="C262" s="64" t="s">
        <v>1207</v>
      </c>
      <c r="D262" s="65" t="s">
        <v>1159</v>
      </c>
      <c r="E262" s="66" t="s">
        <v>1112</v>
      </c>
      <c r="F262" s="67" t="s">
        <v>1113</v>
      </c>
      <c r="G262" s="67">
        <v>6</v>
      </c>
      <c r="H262" s="65">
        <v>1</v>
      </c>
      <c r="I262" s="68">
        <v>12</v>
      </c>
      <c r="J262" s="69">
        <v>1</v>
      </c>
    </row>
    <row r="263" spans="1:11" s="83" customFormat="1" ht="25.5" x14ac:dyDescent="0.25">
      <c r="A263" s="76" t="s">
        <v>1008</v>
      </c>
      <c r="B263" s="63" t="s">
        <v>1080</v>
      </c>
      <c r="C263" s="64" t="s">
        <v>1207</v>
      </c>
      <c r="D263" s="65" t="s">
        <v>1159</v>
      </c>
      <c r="E263" s="66" t="s">
        <v>1112</v>
      </c>
      <c r="F263" s="67" t="s">
        <v>1113</v>
      </c>
      <c r="G263" s="67">
        <v>6</v>
      </c>
      <c r="H263" s="65">
        <v>1</v>
      </c>
      <c r="I263" s="68">
        <v>12</v>
      </c>
      <c r="J263" s="103">
        <v>1</v>
      </c>
    </row>
    <row r="264" spans="1:11" s="83" customFormat="1" ht="25.5" x14ac:dyDescent="0.25">
      <c r="A264" s="76" t="s">
        <v>1241</v>
      </c>
      <c r="B264" s="70" t="s">
        <v>1077</v>
      </c>
      <c r="C264" s="64" t="s">
        <v>1207</v>
      </c>
      <c r="D264" s="65" t="s">
        <v>1159</v>
      </c>
      <c r="E264" s="66" t="s">
        <v>1196</v>
      </c>
      <c r="F264" s="67" t="s">
        <v>1197</v>
      </c>
      <c r="G264" s="67">
        <v>3</v>
      </c>
      <c r="H264" s="65">
        <v>2</v>
      </c>
      <c r="I264" s="68">
        <f>G264*H264</f>
        <v>6</v>
      </c>
      <c r="J264" s="69">
        <v>1</v>
      </c>
    </row>
    <row r="265" spans="1:11" s="83" customFormat="1" ht="26.25" thickBot="1" x14ac:dyDescent="0.3">
      <c r="A265" s="171" t="s">
        <v>1242</v>
      </c>
      <c r="B265" s="113" t="s">
        <v>1078</v>
      </c>
      <c r="C265" s="85" t="s">
        <v>1207</v>
      </c>
      <c r="D265" s="88" t="s">
        <v>1159</v>
      </c>
      <c r="E265" s="87" t="s">
        <v>1196</v>
      </c>
      <c r="F265" s="86" t="s">
        <v>1197</v>
      </c>
      <c r="G265" s="86">
        <v>3</v>
      </c>
      <c r="H265" s="88">
        <v>2</v>
      </c>
      <c r="I265" s="89">
        <f>G265*H265</f>
        <v>6</v>
      </c>
      <c r="J265" s="90">
        <v>1</v>
      </c>
    </row>
    <row r="266" spans="1:11" s="83" customFormat="1" ht="37.5" customHeight="1" x14ac:dyDescent="0.25">
      <c r="A266" s="76" t="s">
        <v>783</v>
      </c>
      <c r="B266" s="75" t="s">
        <v>939</v>
      </c>
      <c r="C266" s="74" t="s">
        <v>964</v>
      </c>
      <c r="D266" s="65" t="s">
        <v>1159</v>
      </c>
      <c r="E266" s="99" t="s">
        <v>1133</v>
      </c>
      <c r="F266" s="67" t="s">
        <v>867</v>
      </c>
      <c r="G266" s="67">
        <v>9</v>
      </c>
      <c r="H266" s="65">
        <v>12</v>
      </c>
      <c r="I266" s="68">
        <f>G266*H266</f>
        <v>108</v>
      </c>
      <c r="J266" s="69">
        <v>2</v>
      </c>
    </row>
    <row r="267" spans="1:11" s="83" customFormat="1" ht="37.5" customHeight="1" x14ac:dyDescent="0.25">
      <c r="A267" s="76" t="s">
        <v>960</v>
      </c>
      <c r="B267" s="75" t="s">
        <v>1058</v>
      </c>
      <c r="C267" s="74" t="s">
        <v>964</v>
      </c>
      <c r="D267" s="65" t="s">
        <v>1159</v>
      </c>
      <c r="E267" s="66"/>
      <c r="F267" s="70"/>
      <c r="G267" s="67">
        <v>4</v>
      </c>
      <c r="H267" s="65">
        <v>12</v>
      </c>
      <c r="I267" s="68">
        <v>48</v>
      </c>
      <c r="J267" s="69">
        <v>2</v>
      </c>
      <c r="K267" s="109"/>
    </row>
    <row r="268" spans="1:11" s="109" customFormat="1" ht="37.5" customHeight="1" x14ac:dyDescent="0.25">
      <c r="A268" s="76" t="s">
        <v>722</v>
      </c>
      <c r="B268" s="70" t="s">
        <v>719</v>
      </c>
      <c r="C268" s="74" t="s">
        <v>1135</v>
      </c>
      <c r="D268" s="67" t="s">
        <v>1159</v>
      </c>
      <c r="E268" s="70" t="s">
        <v>1112</v>
      </c>
      <c r="F268" s="67" t="s">
        <v>1113</v>
      </c>
      <c r="G268" s="67"/>
      <c r="H268" s="67"/>
      <c r="I268" s="68">
        <v>5</v>
      </c>
      <c r="J268" s="69">
        <v>2</v>
      </c>
    </row>
    <row r="269" spans="1:11" s="109" customFormat="1" ht="25.5" x14ac:dyDescent="0.25">
      <c r="A269" s="76" t="s">
        <v>1198</v>
      </c>
      <c r="B269" s="70" t="s">
        <v>715</v>
      </c>
      <c r="C269" s="74" t="s">
        <v>1135</v>
      </c>
      <c r="D269" s="67" t="s">
        <v>1159</v>
      </c>
      <c r="E269" s="70" t="s">
        <v>714</v>
      </c>
      <c r="F269" s="67" t="s">
        <v>1113</v>
      </c>
      <c r="G269" s="67"/>
      <c r="H269" s="67"/>
      <c r="I269" s="68">
        <v>10</v>
      </c>
      <c r="J269" s="69">
        <v>2</v>
      </c>
    </row>
    <row r="270" spans="1:11" s="83" customFormat="1" ht="15.75" customHeight="1" x14ac:dyDescent="0.25">
      <c r="A270" s="155" t="s">
        <v>900</v>
      </c>
      <c r="B270" s="73" t="s">
        <v>906</v>
      </c>
      <c r="C270" s="74" t="s">
        <v>979</v>
      </c>
      <c r="D270" s="65" t="s">
        <v>893</v>
      </c>
      <c r="E270" s="66"/>
      <c r="F270" s="67"/>
      <c r="G270" s="67"/>
      <c r="H270" s="65"/>
      <c r="I270" s="68" t="s">
        <v>1199</v>
      </c>
      <c r="J270" s="103">
        <v>2</v>
      </c>
    </row>
    <row r="271" spans="1:11" s="83" customFormat="1" ht="26.25" thickBot="1" x14ac:dyDescent="0.3">
      <c r="A271" s="151" t="s">
        <v>901</v>
      </c>
      <c r="B271" s="152" t="s">
        <v>905</v>
      </c>
      <c r="C271" s="153" t="s">
        <v>979</v>
      </c>
      <c r="D271" s="88" t="s">
        <v>893</v>
      </c>
      <c r="E271" s="87"/>
      <c r="F271" s="86"/>
      <c r="G271" s="86"/>
      <c r="H271" s="88"/>
      <c r="I271" s="89" t="s">
        <v>1199</v>
      </c>
      <c r="J271" s="90">
        <v>2</v>
      </c>
    </row>
    <row r="272" spans="1:11" s="83" customFormat="1" ht="25.5" x14ac:dyDescent="0.25">
      <c r="A272" s="76" t="s">
        <v>700</v>
      </c>
      <c r="B272" s="75" t="s">
        <v>707</v>
      </c>
      <c r="C272" s="74" t="s">
        <v>1135</v>
      </c>
      <c r="D272" s="65" t="s">
        <v>1159</v>
      </c>
      <c r="E272" s="66" t="s">
        <v>1112</v>
      </c>
      <c r="F272" s="67" t="s">
        <v>1113</v>
      </c>
      <c r="G272" s="67"/>
      <c r="H272" s="67"/>
      <c r="I272" s="102">
        <v>12</v>
      </c>
      <c r="J272" s="103">
        <v>1</v>
      </c>
    </row>
    <row r="273" spans="1:11" s="83" customFormat="1" x14ac:dyDescent="0.25">
      <c r="A273" s="76" t="s">
        <v>701</v>
      </c>
      <c r="B273" s="75" t="s">
        <v>708</v>
      </c>
      <c r="C273" s="74" t="s">
        <v>1135</v>
      </c>
      <c r="D273" s="65"/>
      <c r="E273" s="66"/>
      <c r="F273" s="67"/>
      <c r="G273" s="67"/>
      <c r="H273" s="67"/>
      <c r="I273" s="102">
        <v>12</v>
      </c>
      <c r="J273" s="69">
        <v>1</v>
      </c>
    </row>
    <row r="274" spans="1:11" s="83" customFormat="1" x14ac:dyDescent="0.25">
      <c r="A274" s="76" t="s">
        <v>702</v>
      </c>
      <c r="B274" s="75" t="s">
        <v>709</v>
      </c>
      <c r="C274" s="74" t="s">
        <v>1135</v>
      </c>
      <c r="D274" s="65"/>
      <c r="E274" s="66"/>
      <c r="F274" s="67"/>
      <c r="G274" s="67"/>
      <c r="H274" s="67"/>
      <c r="I274" s="102">
        <v>12</v>
      </c>
      <c r="J274" s="69">
        <v>1</v>
      </c>
    </row>
    <row r="275" spans="1:11" s="83" customFormat="1" x14ac:dyDescent="0.25">
      <c r="A275" s="76" t="s">
        <v>703</v>
      </c>
      <c r="B275" s="75" t="s">
        <v>710</v>
      </c>
      <c r="C275" s="74" t="s">
        <v>1135</v>
      </c>
      <c r="D275" s="65"/>
      <c r="E275" s="66"/>
      <c r="F275" s="67"/>
      <c r="G275" s="67"/>
      <c r="H275" s="67"/>
      <c r="I275" s="102">
        <v>12</v>
      </c>
      <c r="J275" s="69">
        <v>1</v>
      </c>
    </row>
    <row r="276" spans="1:11" s="83" customFormat="1" x14ac:dyDescent="0.25">
      <c r="A276" s="76" t="s">
        <v>704</v>
      </c>
      <c r="B276" s="75" t="s">
        <v>711</v>
      </c>
      <c r="C276" s="74" t="s">
        <v>1135</v>
      </c>
      <c r="D276" s="65"/>
      <c r="E276" s="66"/>
      <c r="F276" s="67"/>
      <c r="G276" s="67"/>
      <c r="H276" s="67"/>
      <c r="I276" s="102">
        <v>6</v>
      </c>
      <c r="J276" s="69">
        <v>1</v>
      </c>
    </row>
    <row r="277" spans="1:11" s="83" customFormat="1" x14ac:dyDescent="0.25">
      <c r="A277" s="76" t="s">
        <v>705</v>
      </c>
      <c r="B277" s="75" t="s">
        <v>712</v>
      </c>
      <c r="C277" s="74" t="s">
        <v>1135</v>
      </c>
      <c r="D277" s="65"/>
      <c r="E277" s="66"/>
      <c r="F277" s="67"/>
      <c r="G277" s="67"/>
      <c r="H277" s="67"/>
      <c r="I277" s="102">
        <v>6</v>
      </c>
      <c r="J277" s="69">
        <v>1</v>
      </c>
    </row>
    <row r="278" spans="1:11" s="83" customFormat="1" x14ac:dyDescent="0.25">
      <c r="A278" s="76" t="s">
        <v>706</v>
      </c>
      <c r="B278" s="75" t="s">
        <v>713</v>
      </c>
      <c r="C278" s="74" t="s">
        <v>1135</v>
      </c>
      <c r="D278" s="65"/>
      <c r="E278" s="66"/>
      <c r="F278" s="67"/>
      <c r="G278" s="67"/>
      <c r="H278" s="67"/>
      <c r="I278" s="102">
        <v>6</v>
      </c>
      <c r="J278" s="69">
        <v>1</v>
      </c>
    </row>
    <row r="279" spans="1:11" s="83" customFormat="1" ht="25.5" x14ac:dyDescent="0.25">
      <c r="A279" s="76" t="s">
        <v>1213</v>
      </c>
      <c r="B279" s="70" t="s">
        <v>1152</v>
      </c>
      <c r="C279" s="64" t="s">
        <v>1207</v>
      </c>
      <c r="D279" s="67" t="s">
        <v>1159</v>
      </c>
      <c r="E279" s="70" t="s">
        <v>1109</v>
      </c>
      <c r="F279" s="70" t="s">
        <v>1110</v>
      </c>
      <c r="G279" s="67">
        <v>1</v>
      </c>
      <c r="H279" s="67">
        <v>12</v>
      </c>
      <c r="I279" s="68">
        <f>G279*H279</f>
        <v>12</v>
      </c>
      <c r="J279" s="103">
        <v>2</v>
      </c>
      <c r="K279" s="109"/>
    </row>
    <row r="280" spans="1:11" s="83" customFormat="1" ht="26.25" thickBot="1" x14ac:dyDescent="0.3">
      <c r="A280" s="171" t="s">
        <v>1051</v>
      </c>
      <c r="B280" s="113" t="s">
        <v>1052</v>
      </c>
      <c r="C280" s="85" t="s">
        <v>1207</v>
      </c>
      <c r="D280" s="86" t="s">
        <v>1159</v>
      </c>
      <c r="E280" s="113" t="s">
        <v>1109</v>
      </c>
      <c r="F280" s="113" t="s">
        <v>1110</v>
      </c>
      <c r="G280" s="86">
        <v>1</v>
      </c>
      <c r="H280" s="86">
        <v>12</v>
      </c>
      <c r="I280" s="89">
        <f>G280*H280</f>
        <v>12</v>
      </c>
      <c r="J280" s="154">
        <v>2</v>
      </c>
    </row>
    <row r="281" spans="1:11" s="83" customFormat="1" ht="25.5" x14ac:dyDescent="0.25">
      <c r="A281" s="190" t="s">
        <v>1009</v>
      </c>
      <c r="B281" s="172" t="s">
        <v>1010</v>
      </c>
      <c r="C281" s="114" t="s">
        <v>1207</v>
      </c>
      <c r="D281" s="267" t="s">
        <v>1159</v>
      </c>
      <c r="E281" s="268" t="s">
        <v>1114</v>
      </c>
      <c r="F281" s="269" t="s">
        <v>1115</v>
      </c>
      <c r="G281" s="269">
        <v>1</v>
      </c>
      <c r="H281" s="267">
        <v>6</v>
      </c>
      <c r="I281" s="270">
        <v>4</v>
      </c>
      <c r="J281" s="271">
        <v>2</v>
      </c>
    </row>
    <row r="282" spans="1:11" s="83" customFormat="1" ht="25.5" x14ac:dyDescent="0.25">
      <c r="A282" s="76" t="s">
        <v>1011</v>
      </c>
      <c r="B282" s="75" t="s">
        <v>1012</v>
      </c>
      <c r="C282" s="64" t="s">
        <v>1207</v>
      </c>
      <c r="D282" s="65" t="s">
        <v>1159</v>
      </c>
      <c r="E282" s="66" t="s">
        <v>1114</v>
      </c>
      <c r="F282" s="67" t="s">
        <v>1115</v>
      </c>
      <c r="G282" s="67">
        <v>1</v>
      </c>
      <c r="H282" s="65">
        <v>6</v>
      </c>
      <c r="I282" s="68">
        <v>4</v>
      </c>
      <c r="J282" s="69">
        <v>2</v>
      </c>
    </row>
    <row r="283" spans="1:11" s="83" customFormat="1" ht="25.5" x14ac:dyDescent="0.25">
      <c r="A283" s="76" t="s">
        <v>1014</v>
      </c>
      <c r="B283" s="75" t="s">
        <v>1015</v>
      </c>
      <c r="C283" s="64" t="s">
        <v>1207</v>
      </c>
      <c r="D283" s="65" t="s">
        <v>1159</v>
      </c>
      <c r="E283" s="66" t="s">
        <v>1114</v>
      </c>
      <c r="F283" s="67" t="s">
        <v>1115</v>
      </c>
      <c r="G283" s="67">
        <v>1</v>
      </c>
      <c r="H283" s="65">
        <v>6</v>
      </c>
      <c r="I283" s="68">
        <v>3</v>
      </c>
      <c r="J283" s="69">
        <v>2</v>
      </c>
    </row>
    <row r="284" spans="1:11" s="83" customFormat="1" ht="25.5" x14ac:dyDescent="0.25">
      <c r="A284" s="76" t="s">
        <v>1016</v>
      </c>
      <c r="B284" s="75" t="s">
        <v>1017</v>
      </c>
      <c r="C284" s="64" t="s">
        <v>1207</v>
      </c>
      <c r="D284" s="65" t="s">
        <v>1159</v>
      </c>
      <c r="E284" s="66" t="s">
        <v>1114</v>
      </c>
      <c r="F284" s="67" t="s">
        <v>1115</v>
      </c>
      <c r="G284" s="67">
        <v>1</v>
      </c>
      <c r="H284" s="65">
        <v>6</v>
      </c>
      <c r="I284" s="68">
        <f>G284*H284</f>
        <v>6</v>
      </c>
      <c r="J284" s="69">
        <v>2</v>
      </c>
    </row>
    <row r="285" spans="1:11" s="83" customFormat="1" ht="25.5" x14ac:dyDescent="0.25">
      <c r="A285" s="76" t="s">
        <v>1046</v>
      </c>
      <c r="B285" s="75" t="s">
        <v>1047</v>
      </c>
      <c r="C285" s="108" t="s">
        <v>1048</v>
      </c>
      <c r="D285" s="65" t="s">
        <v>1159</v>
      </c>
      <c r="E285" s="66" t="s">
        <v>1117</v>
      </c>
      <c r="F285" s="67" t="s">
        <v>1118</v>
      </c>
      <c r="G285" s="67">
        <v>1</v>
      </c>
      <c r="H285" s="67">
        <v>6</v>
      </c>
      <c r="I285" s="102">
        <f>G285*H285</f>
        <v>6</v>
      </c>
      <c r="J285" s="69">
        <v>1</v>
      </c>
    </row>
    <row r="286" spans="1:11" s="83" customFormat="1" ht="25.5" x14ac:dyDescent="0.25">
      <c r="A286" s="76" t="s">
        <v>1049</v>
      </c>
      <c r="B286" s="75" t="s">
        <v>1050</v>
      </c>
      <c r="C286" s="108" t="s">
        <v>1048</v>
      </c>
      <c r="D286" s="65" t="s">
        <v>1159</v>
      </c>
      <c r="E286" s="66" t="s">
        <v>1117</v>
      </c>
      <c r="F286" s="67" t="s">
        <v>1118</v>
      </c>
      <c r="G286" s="67">
        <v>4</v>
      </c>
      <c r="H286" s="67">
        <v>6</v>
      </c>
      <c r="I286" s="102">
        <f>G286*H286</f>
        <v>24</v>
      </c>
      <c r="J286" s="69">
        <v>1</v>
      </c>
    </row>
    <row r="287" spans="1:11" s="83" customFormat="1" ht="25.5" x14ac:dyDescent="0.25">
      <c r="A287" s="62" t="s">
        <v>1004</v>
      </c>
      <c r="B287" s="75" t="s">
        <v>1000</v>
      </c>
      <c r="C287" s="74" t="s">
        <v>1001</v>
      </c>
      <c r="D287" s="65" t="s">
        <v>1159</v>
      </c>
      <c r="E287" s="70" t="s">
        <v>1196</v>
      </c>
      <c r="F287" s="67" t="s">
        <v>1197</v>
      </c>
      <c r="G287" s="266">
        <v>6</v>
      </c>
      <c r="H287" s="65">
        <v>2</v>
      </c>
      <c r="I287" s="68">
        <f>G287*H287*2</f>
        <v>24</v>
      </c>
      <c r="J287" s="69">
        <v>1</v>
      </c>
    </row>
    <row r="288" spans="1:11" s="109" customFormat="1" ht="25.5" x14ac:dyDescent="0.25">
      <c r="A288" s="62" t="s">
        <v>1005</v>
      </c>
      <c r="B288" s="75" t="s">
        <v>1000</v>
      </c>
      <c r="C288" s="74" t="s">
        <v>1001</v>
      </c>
      <c r="D288" s="65" t="s">
        <v>1159</v>
      </c>
      <c r="E288" s="66" t="s">
        <v>1196</v>
      </c>
      <c r="F288" s="67" t="s">
        <v>1197</v>
      </c>
      <c r="G288" s="266">
        <v>6</v>
      </c>
      <c r="H288" s="65">
        <v>2</v>
      </c>
      <c r="I288" s="68">
        <f>G288*H288*2</f>
        <v>24</v>
      </c>
      <c r="J288" s="69">
        <v>1</v>
      </c>
    </row>
    <row r="289" spans="1:11" s="109" customFormat="1" ht="25.5" x14ac:dyDescent="0.25">
      <c r="A289" s="62" t="s">
        <v>1006</v>
      </c>
      <c r="B289" s="75" t="s">
        <v>1000</v>
      </c>
      <c r="C289" s="74" t="s">
        <v>1001</v>
      </c>
      <c r="D289" s="65" t="s">
        <v>1159</v>
      </c>
      <c r="E289" s="66" t="s">
        <v>1196</v>
      </c>
      <c r="F289" s="67" t="s">
        <v>1197</v>
      </c>
      <c r="G289" s="266">
        <v>6</v>
      </c>
      <c r="H289" s="65">
        <v>2</v>
      </c>
      <c r="I289" s="68">
        <f>G289*H289*2</f>
        <v>24</v>
      </c>
      <c r="J289" s="69">
        <v>1</v>
      </c>
    </row>
    <row r="290" spans="1:11" s="109" customFormat="1" ht="25.5" x14ac:dyDescent="0.25">
      <c r="A290" s="62" t="s">
        <v>1007</v>
      </c>
      <c r="B290" s="75" t="s">
        <v>1000</v>
      </c>
      <c r="C290" s="74" t="s">
        <v>1001</v>
      </c>
      <c r="D290" s="65" t="s">
        <v>1159</v>
      </c>
      <c r="E290" s="66" t="s">
        <v>1196</v>
      </c>
      <c r="F290" s="67" t="s">
        <v>1197</v>
      </c>
      <c r="G290" s="266">
        <v>3</v>
      </c>
      <c r="H290" s="65">
        <v>2</v>
      </c>
      <c r="I290" s="68">
        <f>G290*H290*2</f>
        <v>12</v>
      </c>
      <c r="J290" s="69">
        <v>1</v>
      </c>
    </row>
    <row r="291" spans="1:11" s="83" customFormat="1" ht="25.5" x14ac:dyDescent="0.25">
      <c r="A291" s="62" t="s">
        <v>931</v>
      </c>
      <c r="B291" s="75" t="s">
        <v>1000</v>
      </c>
      <c r="C291" s="74" t="s">
        <v>1001</v>
      </c>
      <c r="D291" s="65"/>
      <c r="E291" s="66"/>
      <c r="F291" s="67"/>
      <c r="G291" s="266"/>
      <c r="H291" s="65"/>
      <c r="I291" s="68">
        <v>24</v>
      </c>
      <c r="J291" s="69">
        <v>1</v>
      </c>
    </row>
    <row r="292" spans="1:11" s="83" customFormat="1" ht="15.75" thickBot="1" x14ac:dyDescent="0.3">
      <c r="A292" s="151">
        <v>78064</v>
      </c>
      <c r="B292" s="152" t="s">
        <v>836</v>
      </c>
      <c r="C292" s="153" t="s">
        <v>964</v>
      </c>
      <c r="D292" s="88"/>
      <c r="E292" s="87"/>
      <c r="F292" s="86"/>
      <c r="G292" s="86"/>
      <c r="H292" s="88"/>
      <c r="I292" s="89" t="s">
        <v>1199</v>
      </c>
      <c r="J292" s="90">
        <v>1</v>
      </c>
    </row>
    <row r="293" spans="1:11" s="83" customFormat="1" ht="25.5" x14ac:dyDescent="0.25">
      <c r="A293" s="76" t="s">
        <v>1247</v>
      </c>
      <c r="B293" s="75" t="s">
        <v>1082</v>
      </c>
      <c r="C293" s="64" t="s">
        <v>1207</v>
      </c>
      <c r="D293" s="78" t="s">
        <v>1159</v>
      </c>
      <c r="E293" s="79" t="s">
        <v>1117</v>
      </c>
      <c r="F293" s="80" t="s">
        <v>1118</v>
      </c>
      <c r="G293" s="80">
        <v>1</v>
      </c>
      <c r="H293" s="80">
        <v>6</v>
      </c>
      <c r="I293" s="81">
        <v>1</v>
      </c>
      <c r="J293" s="82">
        <v>2</v>
      </c>
    </row>
    <row r="294" spans="1:11" s="83" customFormat="1" ht="25.5" x14ac:dyDescent="0.25">
      <c r="A294" s="76" t="s">
        <v>1018</v>
      </c>
      <c r="B294" s="75" t="s">
        <v>1021</v>
      </c>
      <c r="C294" s="64" t="s">
        <v>1207</v>
      </c>
      <c r="D294" s="65" t="s">
        <v>1159</v>
      </c>
      <c r="E294" s="66" t="s">
        <v>1013</v>
      </c>
      <c r="F294" s="67" t="s">
        <v>1019</v>
      </c>
      <c r="G294" s="67">
        <v>1</v>
      </c>
      <c r="H294" s="65">
        <v>6</v>
      </c>
      <c r="I294" s="68">
        <f t="shared" ref="I294:I299" si="8">G294*H294</f>
        <v>6</v>
      </c>
      <c r="J294" s="69">
        <v>2</v>
      </c>
    </row>
    <row r="295" spans="1:11" s="83" customFormat="1" ht="25.5" x14ac:dyDescent="0.25">
      <c r="A295" s="76" t="s">
        <v>1020</v>
      </c>
      <c r="B295" s="75" t="s">
        <v>1022</v>
      </c>
      <c r="C295" s="64" t="s">
        <v>1207</v>
      </c>
      <c r="D295" s="65" t="s">
        <v>1159</v>
      </c>
      <c r="E295" s="66" t="s">
        <v>1013</v>
      </c>
      <c r="F295" s="67" t="s">
        <v>1019</v>
      </c>
      <c r="G295" s="67">
        <v>1</v>
      </c>
      <c r="H295" s="65">
        <v>6</v>
      </c>
      <c r="I295" s="68">
        <f t="shared" si="8"/>
        <v>6</v>
      </c>
      <c r="J295" s="69">
        <v>2</v>
      </c>
    </row>
    <row r="296" spans="1:11" s="83" customFormat="1" ht="25.5" x14ac:dyDescent="0.25">
      <c r="A296" s="76" t="s">
        <v>890</v>
      </c>
      <c r="B296" s="75" t="s">
        <v>947</v>
      </c>
      <c r="C296" s="64" t="s">
        <v>1207</v>
      </c>
      <c r="D296" s="65" t="s">
        <v>1159</v>
      </c>
      <c r="E296" s="66" t="s">
        <v>1034</v>
      </c>
      <c r="F296" s="67" t="s">
        <v>1019</v>
      </c>
      <c r="G296" s="67">
        <v>1</v>
      </c>
      <c r="H296" s="65">
        <v>6</v>
      </c>
      <c r="I296" s="68">
        <f t="shared" si="8"/>
        <v>6</v>
      </c>
      <c r="J296" s="69">
        <v>2</v>
      </c>
    </row>
    <row r="297" spans="1:11" s="83" customFormat="1" ht="25.5" x14ac:dyDescent="0.25">
      <c r="A297" s="76" t="s">
        <v>1025</v>
      </c>
      <c r="B297" s="75" t="s">
        <v>1026</v>
      </c>
      <c r="C297" s="64" t="s">
        <v>1136</v>
      </c>
      <c r="D297" s="65" t="s">
        <v>1159</v>
      </c>
      <c r="E297" s="66" t="s">
        <v>1119</v>
      </c>
      <c r="F297" s="67" t="s">
        <v>1120</v>
      </c>
      <c r="G297" s="67">
        <v>1</v>
      </c>
      <c r="H297" s="65">
        <v>8</v>
      </c>
      <c r="I297" s="68">
        <f t="shared" si="8"/>
        <v>8</v>
      </c>
      <c r="J297" s="69">
        <v>2</v>
      </c>
      <c r="K297" s="272"/>
    </row>
    <row r="298" spans="1:11" s="83" customFormat="1" ht="25.5" x14ac:dyDescent="0.25">
      <c r="A298" s="76" t="s">
        <v>1252</v>
      </c>
      <c r="B298" s="75" t="s">
        <v>1086</v>
      </c>
      <c r="C298" s="64" t="s">
        <v>1207</v>
      </c>
      <c r="D298" s="65" t="s">
        <v>1159</v>
      </c>
      <c r="E298" s="66" t="s">
        <v>1119</v>
      </c>
      <c r="F298" s="67" t="s">
        <v>1120</v>
      </c>
      <c r="G298" s="67">
        <v>1</v>
      </c>
      <c r="H298" s="65">
        <v>8</v>
      </c>
      <c r="I298" s="68">
        <f t="shared" si="8"/>
        <v>8</v>
      </c>
      <c r="J298" s="103">
        <v>2</v>
      </c>
    </row>
    <row r="299" spans="1:11" s="83" customFormat="1" ht="25.5" x14ac:dyDescent="0.25">
      <c r="A299" s="76" t="s">
        <v>1027</v>
      </c>
      <c r="B299" s="75" t="s">
        <v>1028</v>
      </c>
      <c r="C299" s="64" t="s">
        <v>1136</v>
      </c>
      <c r="D299" s="65" t="s">
        <v>1159</v>
      </c>
      <c r="E299" s="66" t="s">
        <v>1119</v>
      </c>
      <c r="F299" s="67" t="s">
        <v>1120</v>
      </c>
      <c r="G299" s="67">
        <v>1</v>
      </c>
      <c r="H299" s="65">
        <v>8</v>
      </c>
      <c r="I299" s="68">
        <f t="shared" si="8"/>
        <v>8</v>
      </c>
      <c r="J299" s="69">
        <v>2</v>
      </c>
    </row>
    <row r="300" spans="1:11" s="83" customFormat="1" ht="26.25" thickBot="1" x14ac:dyDescent="0.3">
      <c r="A300" s="171" t="s">
        <v>936</v>
      </c>
      <c r="B300" s="84" t="s">
        <v>937</v>
      </c>
      <c r="C300" s="85" t="s">
        <v>938</v>
      </c>
      <c r="D300" s="88" t="s">
        <v>1159</v>
      </c>
      <c r="E300" s="87" t="s">
        <v>1119</v>
      </c>
      <c r="F300" s="86" t="s">
        <v>1120</v>
      </c>
      <c r="G300" s="86">
        <v>1</v>
      </c>
      <c r="H300" s="88">
        <v>8</v>
      </c>
      <c r="I300" s="89">
        <v>16</v>
      </c>
      <c r="J300" s="154">
        <v>2</v>
      </c>
    </row>
    <row r="301" spans="1:11" s="83" customFormat="1" ht="30" x14ac:dyDescent="0.25">
      <c r="A301" s="76" t="s">
        <v>1046</v>
      </c>
      <c r="B301" s="75" t="s">
        <v>1047</v>
      </c>
      <c r="C301" s="108" t="s">
        <v>1048</v>
      </c>
      <c r="D301" s="65" t="s">
        <v>1159</v>
      </c>
      <c r="E301" s="66" t="s">
        <v>1117</v>
      </c>
      <c r="F301" s="67" t="s">
        <v>1118</v>
      </c>
      <c r="G301" s="67">
        <v>1</v>
      </c>
      <c r="H301" s="67">
        <v>6</v>
      </c>
      <c r="I301" s="102">
        <f>G301*H301</f>
        <v>6</v>
      </c>
      <c r="J301" s="69">
        <v>1</v>
      </c>
      <c r="K301" s="83" t="s">
        <v>737</v>
      </c>
    </row>
    <row r="302" spans="1:11" s="83" customFormat="1" ht="30" x14ac:dyDescent="0.25">
      <c r="A302" s="76" t="s">
        <v>1049</v>
      </c>
      <c r="B302" s="75" t="s">
        <v>1050</v>
      </c>
      <c r="C302" s="108" t="s">
        <v>1048</v>
      </c>
      <c r="D302" s="65" t="s">
        <v>1159</v>
      </c>
      <c r="E302" s="66" t="s">
        <v>1117</v>
      </c>
      <c r="F302" s="67" t="s">
        <v>1118</v>
      </c>
      <c r="G302" s="67">
        <v>4</v>
      </c>
      <c r="H302" s="67">
        <v>6</v>
      </c>
      <c r="I302" s="102">
        <f>G302*H302</f>
        <v>24</v>
      </c>
      <c r="J302" s="69">
        <v>1</v>
      </c>
      <c r="K302" s="83" t="s">
        <v>737</v>
      </c>
    </row>
    <row r="303" spans="1:11" s="83" customFormat="1" ht="30" x14ac:dyDescent="0.25">
      <c r="A303" s="76" t="s">
        <v>704</v>
      </c>
      <c r="B303" s="75" t="s">
        <v>711</v>
      </c>
      <c r="C303" s="74" t="s">
        <v>1135</v>
      </c>
      <c r="D303" s="65"/>
      <c r="E303" s="66"/>
      <c r="F303" s="67"/>
      <c r="G303" s="67"/>
      <c r="H303" s="67"/>
      <c r="I303" s="102">
        <v>6</v>
      </c>
      <c r="J303" s="69">
        <v>1</v>
      </c>
      <c r="K303" s="83" t="s">
        <v>737</v>
      </c>
    </row>
    <row r="304" spans="1:11" s="83" customFormat="1" ht="30" x14ac:dyDescent="0.25">
      <c r="A304" s="76" t="s">
        <v>705</v>
      </c>
      <c r="B304" s="75" t="s">
        <v>712</v>
      </c>
      <c r="C304" s="74" t="s">
        <v>1135</v>
      </c>
      <c r="D304" s="65"/>
      <c r="E304" s="66"/>
      <c r="F304" s="67"/>
      <c r="G304" s="67"/>
      <c r="H304" s="67"/>
      <c r="I304" s="102">
        <v>6</v>
      </c>
      <c r="J304" s="69">
        <v>1</v>
      </c>
      <c r="K304" s="83" t="s">
        <v>737</v>
      </c>
    </row>
    <row r="305" spans="1:11" s="83" customFormat="1" ht="30" x14ac:dyDescent="0.25">
      <c r="A305" s="76" t="s">
        <v>706</v>
      </c>
      <c r="B305" s="75" t="s">
        <v>713</v>
      </c>
      <c r="C305" s="74" t="s">
        <v>1135</v>
      </c>
      <c r="D305" s="65"/>
      <c r="E305" s="66"/>
      <c r="F305" s="67"/>
      <c r="G305" s="67"/>
      <c r="H305" s="67"/>
      <c r="I305" s="102">
        <v>6</v>
      </c>
      <c r="J305" s="69">
        <v>1</v>
      </c>
      <c r="K305" s="83" t="s">
        <v>737</v>
      </c>
    </row>
    <row r="306" spans="1:11" s="83" customFormat="1" ht="30" x14ac:dyDescent="0.25">
      <c r="A306" s="62" t="s">
        <v>1004</v>
      </c>
      <c r="B306" s="75" t="s">
        <v>1000</v>
      </c>
      <c r="C306" s="74" t="s">
        <v>1001</v>
      </c>
      <c r="D306" s="65" t="s">
        <v>1159</v>
      </c>
      <c r="E306" s="70" t="s">
        <v>1196</v>
      </c>
      <c r="F306" s="67" t="s">
        <v>1197</v>
      </c>
      <c r="G306" s="275">
        <v>6</v>
      </c>
      <c r="H306" s="65">
        <v>2</v>
      </c>
      <c r="I306" s="68">
        <f>G306*H306*2</f>
        <v>24</v>
      </c>
      <c r="J306" s="69">
        <v>1</v>
      </c>
      <c r="K306" s="83" t="s">
        <v>737</v>
      </c>
    </row>
    <row r="307" spans="1:11" s="109" customFormat="1" ht="30" x14ac:dyDescent="0.25">
      <c r="A307" s="62" t="s">
        <v>1005</v>
      </c>
      <c r="B307" s="75" t="s">
        <v>1000</v>
      </c>
      <c r="C307" s="74" t="s">
        <v>1001</v>
      </c>
      <c r="D307" s="65" t="s">
        <v>1159</v>
      </c>
      <c r="E307" s="66" t="s">
        <v>1196</v>
      </c>
      <c r="F307" s="67" t="s">
        <v>1197</v>
      </c>
      <c r="G307" s="275">
        <v>6</v>
      </c>
      <c r="H307" s="65">
        <v>2</v>
      </c>
      <c r="I307" s="68">
        <f>G307*H307*2</f>
        <v>24</v>
      </c>
      <c r="J307" s="69">
        <v>1</v>
      </c>
      <c r="K307" s="83" t="s">
        <v>737</v>
      </c>
    </row>
    <row r="308" spans="1:11" s="109" customFormat="1" ht="30" x14ac:dyDescent="0.25">
      <c r="A308" s="62" t="s">
        <v>1006</v>
      </c>
      <c r="B308" s="75" t="s">
        <v>1000</v>
      </c>
      <c r="C308" s="74" t="s">
        <v>1001</v>
      </c>
      <c r="D308" s="65" t="s">
        <v>1159</v>
      </c>
      <c r="E308" s="66" t="s">
        <v>1196</v>
      </c>
      <c r="F308" s="67" t="s">
        <v>1197</v>
      </c>
      <c r="G308" s="275">
        <v>6</v>
      </c>
      <c r="H308" s="65">
        <v>2</v>
      </c>
      <c r="I308" s="68">
        <f>G308*H308*2</f>
        <v>24</v>
      </c>
      <c r="J308" s="69">
        <v>1</v>
      </c>
      <c r="K308" s="83" t="s">
        <v>737</v>
      </c>
    </row>
    <row r="309" spans="1:11" s="109" customFormat="1" ht="30" x14ac:dyDescent="0.25">
      <c r="A309" s="62" t="s">
        <v>1007</v>
      </c>
      <c r="B309" s="75" t="s">
        <v>1000</v>
      </c>
      <c r="C309" s="74" t="s">
        <v>1001</v>
      </c>
      <c r="D309" s="65" t="s">
        <v>1159</v>
      </c>
      <c r="E309" s="66" t="s">
        <v>1196</v>
      </c>
      <c r="F309" s="67" t="s">
        <v>1197</v>
      </c>
      <c r="G309" s="275">
        <v>3</v>
      </c>
      <c r="H309" s="65">
        <v>2</v>
      </c>
      <c r="I309" s="68">
        <f>G309*H309*2</f>
        <v>12</v>
      </c>
      <c r="J309" s="69">
        <v>1</v>
      </c>
      <c r="K309" s="83" t="s">
        <v>737</v>
      </c>
    </row>
    <row r="310" spans="1:11" s="83" customFormat="1" ht="30" x14ac:dyDescent="0.25">
      <c r="A310" s="62" t="s">
        <v>931</v>
      </c>
      <c r="B310" s="75" t="s">
        <v>1000</v>
      </c>
      <c r="C310" s="74" t="s">
        <v>1001</v>
      </c>
      <c r="D310" s="65"/>
      <c r="E310" s="66"/>
      <c r="F310" s="67"/>
      <c r="G310" s="275"/>
      <c r="H310" s="65"/>
      <c r="I310" s="68">
        <v>24</v>
      </c>
      <c r="J310" s="69">
        <v>1</v>
      </c>
      <c r="K310" s="83" t="s">
        <v>737</v>
      </c>
    </row>
    <row r="311" spans="1:11" s="83" customFormat="1" ht="30" x14ac:dyDescent="0.25">
      <c r="A311" s="72">
        <v>78064</v>
      </c>
      <c r="B311" s="73" t="s">
        <v>836</v>
      </c>
      <c r="C311" s="74" t="s">
        <v>964</v>
      </c>
      <c r="D311" s="65"/>
      <c r="E311" s="66"/>
      <c r="F311" s="67"/>
      <c r="G311" s="67"/>
      <c r="H311" s="65"/>
      <c r="I311" s="68" t="s">
        <v>1199</v>
      </c>
      <c r="J311" s="69">
        <v>1</v>
      </c>
      <c r="K311" s="83" t="s">
        <v>737</v>
      </c>
    </row>
    <row r="312" spans="1:11" s="83" customFormat="1" ht="37.5" customHeight="1" x14ac:dyDescent="0.25">
      <c r="A312" s="76" t="s">
        <v>783</v>
      </c>
      <c r="B312" s="75" t="s">
        <v>736</v>
      </c>
      <c r="C312" s="74" t="s">
        <v>964</v>
      </c>
      <c r="D312" s="65" t="s">
        <v>1159</v>
      </c>
      <c r="E312" s="99" t="s">
        <v>1133</v>
      </c>
      <c r="F312" s="67" t="s">
        <v>867</v>
      </c>
      <c r="G312" s="67">
        <v>9</v>
      </c>
      <c r="H312" s="65">
        <v>12</v>
      </c>
      <c r="I312" s="68" t="s">
        <v>1199</v>
      </c>
      <c r="J312" s="69">
        <v>1</v>
      </c>
    </row>
    <row r="313" spans="1:11" s="83" customFormat="1" ht="37.5" customHeight="1" x14ac:dyDescent="0.25">
      <c r="A313" s="76" t="s">
        <v>960</v>
      </c>
      <c r="B313" s="66" t="s">
        <v>735</v>
      </c>
      <c r="C313" s="74" t="s">
        <v>964</v>
      </c>
      <c r="D313" s="65" t="s">
        <v>1159</v>
      </c>
      <c r="E313" s="66"/>
      <c r="F313" s="70"/>
      <c r="G313" s="67">
        <v>4</v>
      </c>
      <c r="H313" s="65">
        <v>12</v>
      </c>
      <c r="I313" s="68" t="s">
        <v>1199</v>
      </c>
      <c r="J313" s="69">
        <v>1</v>
      </c>
      <c r="K313" s="109"/>
    </row>
    <row r="314" spans="1:11" s="83" customFormat="1" ht="39.75" thickBot="1" x14ac:dyDescent="0.3">
      <c r="A314" s="171" t="s">
        <v>1042</v>
      </c>
      <c r="B314" s="84" t="s">
        <v>1043</v>
      </c>
      <c r="C314" s="153" t="s">
        <v>1001</v>
      </c>
      <c r="D314" s="262" t="s">
        <v>1159</v>
      </c>
      <c r="E314" s="263" t="s">
        <v>1044</v>
      </c>
      <c r="F314" s="274" t="s">
        <v>1045</v>
      </c>
      <c r="G314" s="274">
        <v>2</v>
      </c>
      <c r="H314" s="274">
        <v>6</v>
      </c>
      <c r="I314" s="278">
        <f t="shared" ref="I314:I321" si="9">G314*H314</f>
        <v>12</v>
      </c>
      <c r="J314" s="90">
        <v>1</v>
      </c>
    </row>
    <row r="315" spans="1:11" s="83" customFormat="1" ht="25.5" x14ac:dyDescent="0.25">
      <c r="A315" s="76" t="s">
        <v>883</v>
      </c>
      <c r="B315" s="75" t="s">
        <v>891</v>
      </c>
      <c r="C315" s="64" t="s">
        <v>1207</v>
      </c>
      <c r="D315" s="65" t="s">
        <v>1159</v>
      </c>
      <c r="E315" s="66" t="s">
        <v>1013</v>
      </c>
      <c r="F315" s="67" t="s">
        <v>1019</v>
      </c>
      <c r="G315" s="67">
        <v>1</v>
      </c>
      <c r="H315" s="65">
        <v>6</v>
      </c>
      <c r="I315" s="68">
        <f t="shared" si="9"/>
        <v>6</v>
      </c>
      <c r="J315" s="69">
        <v>2</v>
      </c>
    </row>
    <row r="316" spans="1:11" s="83" customFormat="1" ht="25.5" x14ac:dyDescent="0.25">
      <c r="A316" s="76" t="s">
        <v>889</v>
      </c>
      <c r="B316" s="75" t="s">
        <v>892</v>
      </c>
      <c r="C316" s="64" t="s">
        <v>1207</v>
      </c>
      <c r="D316" s="65" t="s">
        <v>1159</v>
      </c>
      <c r="E316" s="66" t="s">
        <v>1013</v>
      </c>
      <c r="F316" s="67" t="s">
        <v>1019</v>
      </c>
      <c r="G316" s="67">
        <v>1</v>
      </c>
      <c r="H316" s="65">
        <v>6</v>
      </c>
      <c r="I316" s="68">
        <f t="shared" si="9"/>
        <v>6</v>
      </c>
      <c r="J316" s="69">
        <v>2</v>
      </c>
    </row>
    <row r="317" spans="1:11" s="83" customFormat="1" ht="38.25" x14ac:dyDescent="0.25">
      <c r="A317" s="62" t="s">
        <v>1272</v>
      </c>
      <c r="B317" s="70" t="s">
        <v>1101</v>
      </c>
      <c r="C317" s="64" t="s">
        <v>1207</v>
      </c>
      <c r="D317" s="67" t="s">
        <v>1159</v>
      </c>
      <c r="E317" s="99" t="s">
        <v>1129</v>
      </c>
      <c r="F317" s="67" t="s">
        <v>1130</v>
      </c>
      <c r="G317" s="266">
        <v>2</v>
      </c>
      <c r="H317" s="100">
        <v>6</v>
      </c>
      <c r="I317" s="68">
        <f t="shared" si="9"/>
        <v>12</v>
      </c>
      <c r="J317" s="69">
        <v>2</v>
      </c>
    </row>
    <row r="318" spans="1:11" s="83" customFormat="1" ht="25.5" x14ac:dyDescent="0.25">
      <c r="A318" s="62" t="s">
        <v>1244</v>
      </c>
      <c r="B318" s="63" t="s">
        <v>844</v>
      </c>
      <c r="C318" s="64" t="s">
        <v>1207</v>
      </c>
      <c r="D318" s="65" t="s">
        <v>1159</v>
      </c>
      <c r="E318" s="66" t="s">
        <v>1114</v>
      </c>
      <c r="F318" s="67" t="s">
        <v>1115</v>
      </c>
      <c r="G318" s="67">
        <v>2</v>
      </c>
      <c r="H318" s="65">
        <v>6</v>
      </c>
      <c r="I318" s="68">
        <f t="shared" si="9"/>
        <v>12</v>
      </c>
      <c r="J318" s="69">
        <v>2</v>
      </c>
    </row>
    <row r="319" spans="1:11" s="83" customFormat="1" ht="25.5" x14ac:dyDescent="0.25">
      <c r="A319" s="62" t="s">
        <v>1245</v>
      </c>
      <c r="B319" s="63" t="s">
        <v>1081</v>
      </c>
      <c r="C319" s="64" t="s">
        <v>1207</v>
      </c>
      <c r="D319" s="65" t="s">
        <v>1159</v>
      </c>
      <c r="E319" s="66" t="s">
        <v>1112</v>
      </c>
      <c r="F319" s="67" t="s">
        <v>1113</v>
      </c>
      <c r="G319" s="67">
        <v>3</v>
      </c>
      <c r="H319" s="65">
        <v>2</v>
      </c>
      <c r="I319" s="68">
        <f t="shared" si="9"/>
        <v>6</v>
      </c>
      <c r="J319" s="69">
        <v>2</v>
      </c>
    </row>
    <row r="320" spans="1:11" s="109" customFormat="1" ht="25.5" x14ac:dyDescent="0.25">
      <c r="A320" s="76" t="s">
        <v>884</v>
      </c>
      <c r="B320" s="70" t="s">
        <v>885</v>
      </c>
      <c r="C320" s="64" t="s">
        <v>1207</v>
      </c>
      <c r="D320" s="65" t="s">
        <v>1159</v>
      </c>
      <c r="E320" s="70" t="s">
        <v>1112</v>
      </c>
      <c r="F320" s="67" t="s">
        <v>1113</v>
      </c>
      <c r="G320" s="273">
        <v>6</v>
      </c>
      <c r="H320" s="65">
        <v>2</v>
      </c>
      <c r="I320" s="68">
        <f t="shared" si="9"/>
        <v>12</v>
      </c>
      <c r="J320" s="69">
        <v>2</v>
      </c>
    </row>
    <row r="321" spans="1:15" s="109" customFormat="1" ht="26.25" thickBot="1" x14ac:dyDescent="0.3">
      <c r="A321" s="171" t="s">
        <v>886</v>
      </c>
      <c r="B321" s="113" t="s">
        <v>887</v>
      </c>
      <c r="C321" s="85" t="s">
        <v>1207</v>
      </c>
      <c r="D321" s="88" t="s">
        <v>1159</v>
      </c>
      <c r="E321" s="113" t="s">
        <v>1112</v>
      </c>
      <c r="F321" s="86" t="s">
        <v>1113</v>
      </c>
      <c r="G321" s="241">
        <v>4</v>
      </c>
      <c r="H321" s="88">
        <v>2</v>
      </c>
      <c r="I321" s="89">
        <f t="shared" si="9"/>
        <v>8</v>
      </c>
      <c r="J321" s="90">
        <v>2</v>
      </c>
    </row>
    <row r="322" spans="1:15" s="83" customFormat="1" ht="25.5" x14ac:dyDescent="0.25">
      <c r="A322" s="76" t="s">
        <v>990</v>
      </c>
      <c r="B322" s="75" t="s">
        <v>999</v>
      </c>
      <c r="C322" s="64" t="s">
        <v>1207</v>
      </c>
      <c r="D322" s="65" t="s">
        <v>1159</v>
      </c>
      <c r="E322" s="66" t="s">
        <v>992</v>
      </c>
      <c r="F322" s="67" t="s">
        <v>718</v>
      </c>
      <c r="G322" s="67">
        <v>2</v>
      </c>
      <c r="H322" s="65">
        <v>1</v>
      </c>
      <c r="I322" s="68">
        <v>4</v>
      </c>
      <c r="J322" s="69">
        <v>1</v>
      </c>
    </row>
    <row r="323" spans="1:15" s="83" customFormat="1" ht="26.25" x14ac:dyDescent="0.25">
      <c r="A323" s="76" t="s">
        <v>1041</v>
      </c>
      <c r="B323" s="75" t="s">
        <v>909</v>
      </c>
      <c r="C323" s="64" t="s">
        <v>1207</v>
      </c>
      <c r="D323" s="78" t="s">
        <v>1159</v>
      </c>
      <c r="E323" s="79" t="s">
        <v>1112</v>
      </c>
      <c r="F323" s="80" t="s">
        <v>1113</v>
      </c>
      <c r="G323" s="80">
        <v>3</v>
      </c>
      <c r="H323" s="80">
        <v>2</v>
      </c>
      <c r="I323" s="81">
        <f>G323*H323</f>
        <v>6</v>
      </c>
      <c r="J323" s="82">
        <v>1</v>
      </c>
    </row>
    <row r="324" spans="1:15" s="83" customFormat="1" ht="26.25" x14ac:dyDescent="0.25">
      <c r="A324" s="76" t="s">
        <v>1038</v>
      </c>
      <c r="B324" s="75" t="s">
        <v>1039</v>
      </c>
      <c r="C324" s="64" t="s">
        <v>1207</v>
      </c>
      <c r="D324" s="78" t="s">
        <v>1159</v>
      </c>
      <c r="E324" s="79" t="s">
        <v>1112</v>
      </c>
      <c r="F324" s="80" t="s">
        <v>1113</v>
      </c>
      <c r="G324" s="80">
        <v>3</v>
      </c>
      <c r="H324" s="80">
        <v>2</v>
      </c>
      <c r="I324" s="81">
        <f>G324*H324</f>
        <v>6</v>
      </c>
      <c r="J324" s="82">
        <v>1</v>
      </c>
    </row>
    <row r="325" spans="1:15" s="109" customFormat="1" ht="51" x14ac:dyDescent="0.25">
      <c r="A325" s="76" t="s">
        <v>1255</v>
      </c>
      <c r="B325" s="63" t="s">
        <v>1089</v>
      </c>
      <c r="C325" s="64" t="s">
        <v>1207</v>
      </c>
      <c r="D325" s="65" t="s">
        <v>1159</v>
      </c>
      <c r="E325" s="66" t="s">
        <v>1201</v>
      </c>
      <c r="F325" s="67" t="s">
        <v>1205</v>
      </c>
      <c r="G325" s="67">
        <v>1</v>
      </c>
      <c r="H325" s="65">
        <v>12</v>
      </c>
      <c r="I325" s="68">
        <f>G325*H325</f>
        <v>12</v>
      </c>
      <c r="J325" s="69">
        <v>1</v>
      </c>
      <c r="K325" s="83"/>
      <c r="L325" s="83"/>
      <c r="O325" s="83"/>
    </row>
    <row r="326" spans="1:15" s="109" customFormat="1" ht="38.25" x14ac:dyDescent="0.25">
      <c r="A326" s="76" t="s">
        <v>1253</v>
      </c>
      <c r="B326" s="63" t="s">
        <v>1087</v>
      </c>
      <c r="C326" s="64" t="s">
        <v>1207</v>
      </c>
      <c r="D326" s="65" t="s">
        <v>1159</v>
      </c>
      <c r="E326" s="66" t="s">
        <v>1121</v>
      </c>
      <c r="F326" s="67" t="s">
        <v>976</v>
      </c>
      <c r="G326" s="67">
        <v>1</v>
      </c>
      <c r="H326" s="65">
        <v>12</v>
      </c>
      <c r="I326" s="68">
        <f>G326*H326</f>
        <v>12</v>
      </c>
      <c r="J326" s="69">
        <v>1</v>
      </c>
      <c r="K326" s="83"/>
      <c r="L326" s="83"/>
      <c r="O326" s="83"/>
    </row>
    <row r="327" spans="1:15" s="109" customFormat="1" ht="25.5" x14ac:dyDescent="0.25">
      <c r="A327" s="76" t="s">
        <v>1064</v>
      </c>
      <c r="B327" s="66" t="s">
        <v>1065</v>
      </c>
      <c r="C327" s="64" t="s">
        <v>1207</v>
      </c>
      <c r="D327" s="65" t="s">
        <v>1159</v>
      </c>
      <c r="E327" s="66" t="s">
        <v>864</v>
      </c>
      <c r="F327" s="67" t="s">
        <v>1063</v>
      </c>
      <c r="G327" s="67">
        <v>1</v>
      </c>
      <c r="H327" s="67">
        <v>12</v>
      </c>
      <c r="I327" s="102">
        <f>G327*H327</f>
        <v>12</v>
      </c>
      <c r="J327" s="69">
        <v>1</v>
      </c>
      <c r="K327" s="83"/>
      <c r="L327" s="83"/>
      <c r="O327" s="83"/>
    </row>
    <row r="328" spans="1:15" s="109" customFormat="1" ht="25.5" x14ac:dyDescent="0.25">
      <c r="A328" s="76" t="s">
        <v>884</v>
      </c>
      <c r="B328" s="70" t="s">
        <v>885</v>
      </c>
      <c r="C328" s="64" t="s">
        <v>1207</v>
      </c>
      <c r="D328" s="65" t="s">
        <v>1159</v>
      </c>
      <c r="E328" s="70" t="s">
        <v>1112</v>
      </c>
      <c r="F328" s="67" t="s">
        <v>1113</v>
      </c>
      <c r="G328" s="277">
        <v>6</v>
      </c>
      <c r="H328" s="65">
        <v>2</v>
      </c>
      <c r="I328" s="68">
        <v>2</v>
      </c>
      <c r="J328" s="69">
        <v>1</v>
      </c>
    </row>
    <row r="329" spans="1:15" s="83" customFormat="1" ht="39" thickBot="1" x14ac:dyDescent="0.3">
      <c r="A329" s="62" t="s">
        <v>1272</v>
      </c>
      <c r="B329" s="113" t="s">
        <v>1101</v>
      </c>
      <c r="C329" s="85" t="s">
        <v>1207</v>
      </c>
      <c r="D329" s="86" t="s">
        <v>1159</v>
      </c>
      <c r="E329" s="276" t="s">
        <v>1129</v>
      </c>
      <c r="F329" s="86" t="s">
        <v>1130</v>
      </c>
      <c r="G329" s="241">
        <v>2</v>
      </c>
      <c r="H329" s="88">
        <v>6</v>
      </c>
      <c r="I329" s="89">
        <v>1</v>
      </c>
      <c r="J329" s="90">
        <v>1</v>
      </c>
    </row>
    <row r="330" spans="1:15" s="83" customFormat="1" ht="25.5" x14ac:dyDescent="0.25">
      <c r="A330" s="190" t="s">
        <v>868</v>
      </c>
      <c r="B330" s="75" t="s">
        <v>869</v>
      </c>
      <c r="C330" s="74" t="s">
        <v>1135</v>
      </c>
      <c r="D330" s="65" t="s">
        <v>1159</v>
      </c>
      <c r="E330" s="99" t="s">
        <v>1133</v>
      </c>
      <c r="F330" s="67" t="s">
        <v>869</v>
      </c>
      <c r="G330" s="67">
        <v>1</v>
      </c>
      <c r="H330" s="65">
        <v>12</v>
      </c>
      <c r="I330" s="68">
        <f>G330*H330</f>
        <v>12</v>
      </c>
      <c r="J330" s="69">
        <v>1</v>
      </c>
    </row>
    <row r="331" spans="1:15" s="109" customFormat="1" ht="25.5" x14ac:dyDescent="0.25">
      <c r="A331" s="62" t="s">
        <v>1002</v>
      </c>
      <c r="B331" s="75" t="s">
        <v>1003</v>
      </c>
      <c r="C331" s="74" t="s">
        <v>1135</v>
      </c>
      <c r="D331" s="65" t="s">
        <v>1159</v>
      </c>
      <c r="E331" s="66" t="s">
        <v>1196</v>
      </c>
      <c r="F331" s="67" t="s">
        <v>1197</v>
      </c>
      <c r="G331" s="266">
        <v>3</v>
      </c>
      <c r="H331" s="65">
        <v>2</v>
      </c>
      <c r="I331" s="68">
        <f>G331*H331</f>
        <v>6</v>
      </c>
      <c r="J331" s="69">
        <v>1</v>
      </c>
    </row>
    <row r="332" spans="1:15" s="83" customFormat="1" ht="38.25" x14ac:dyDescent="0.25">
      <c r="A332" s="76" t="s">
        <v>1029</v>
      </c>
      <c r="B332" s="63" t="s">
        <v>1030</v>
      </c>
      <c r="C332" s="74" t="s">
        <v>1031</v>
      </c>
      <c r="D332" s="65" t="s">
        <v>1159</v>
      </c>
      <c r="E332" s="66" t="s">
        <v>1119</v>
      </c>
      <c r="F332" s="67" t="s">
        <v>1120</v>
      </c>
      <c r="G332" s="67">
        <v>1</v>
      </c>
      <c r="H332" s="65">
        <v>8</v>
      </c>
      <c r="I332" s="68">
        <f>G332*H332</f>
        <v>8</v>
      </c>
      <c r="J332" s="69">
        <v>1</v>
      </c>
    </row>
    <row r="333" spans="1:15" s="83" customFormat="1" ht="38.25" x14ac:dyDescent="0.25">
      <c r="A333" s="76" t="s">
        <v>934</v>
      </c>
      <c r="B333" s="75" t="s">
        <v>935</v>
      </c>
      <c r="C333" s="74" t="s">
        <v>1031</v>
      </c>
      <c r="D333" s="65" t="s">
        <v>1159</v>
      </c>
      <c r="E333" s="66" t="s">
        <v>1119</v>
      </c>
      <c r="F333" s="67" t="s">
        <v>1120</v>
      </c>
      <c r="G333" s="67">
        <v>1</v>
      </c>
      <c r="H333" s="65">
        <v>8</v>
      </c>
      <c r="I333" s="68">
        <f>G333*H333</f>
        <v>8</v>
      </c>
      <c r="J333" s="69">
        <v>1</v>
      </c>
    </row>
    <row r="334" spans="1:15" s="83" customFormat="1" x14ac:dyDescent="0.25">
      <c r="A334" s="76" t="s">
        <v>704</v>
      </c>
      <c r="B334" s="75" t="s">
        <v>711</v>
      </c>
      <c r="C334" s="74" t="s">
        <v>1135</v>
      </c>
      <c r="D334" s="65"/>
      <c r="E334" s="66"/>
      <c r="F334" s="67"/>
      <c r="G334" s="67"/>
      <c r="H334" s="67"/>
      <c r="I334" s="102">
        <v>6</v>
      </c>
      <c r="J334" s="69">
        <v>1</v>
      </c>
    </row>
    <row r="335" spans="1:15" s="83" customFormat="1" x14ac:dyDescent="0.25">
      <c r="A335" s="76" t="s">
        <v>705</v>
      </c>
      <c r="B335" s="75" t="s">
        <v>712</v>
      </c>
      <c r="C335" s="74" t="s">
        <v>1135</v>
      </c>
      <c r="D335" s="65"/>
      <c r="E335" s="66"/>
      <c r="F335" s="67"/>
      <c r="G335" s="67"/>
      <c r="H335" s="67"/>
      <c r="I335" s="102">
        <v>6</v>
      </c>
      <c r="J335" s="69">
        <v>1</v>
      </c>
    </row>
    <row r="336" spans="1:15" s="83" customFormat="1" x14ac:dyDescent="0.25">
      <c r="A336" s="76" t="s">
        <v>706</v>
      </c>
      <c r="B336" s="75" t="s">
        <v>713</v>
      </c>
      <c r="C336" s="74" t="s">
        <v>1135</v>
      </c>
      <c r="D336" s="65"/>
      <c r="E336" s="66"/>
      <c r="F336" s="67"/>
      <c r="G336" s="67"/>
      <c r="H336" s="67"/>
      <c r="I336" s="102">
        <v>6</v>
      </c>
      <c r="J336" s="69">
        <v>1</v>
      </c>
    </row>
    <row r="337" spans="1:15" s="109" customFormat="1" ht="25.5" x14ac:dyDescent="0.25">
      <c r="A337" s="76" t="s">
        <v>722</v>
      </c>
      <c r="B337" s="70" t="s">
        <v>719</v>
      </c>
      <c r="C337" s="74" t="s">
        <v>1135</v>
      </c>
      <c r="D337" s="67" t="s">
        <v>1159</v>
      </c>
      <c r="E337" s="70" t="s">
        <v>1112</v>
      </c>
      <c r="F337" s="67" t="s">
        <v>1113</v>
      </c>
      <c r="G337" s="67"/>
      <c r="H337" s="67"/>
      <c r="I337" s="68">
        <v>5</v>
      </c>
      <c r="J337" s="69">
        <v>1</v>
      </c>
    </row>
    <row r="338" spans="1:15" s="109" customFormat="1" ht="26.25" thickBot="1" x14ac:dyDescent="0.3">
      <c r="A338" s="171" t="s">
        <v>1198</v>
      </c>
      <c r="B338" s="113" t="s">
        <v>715</v>
      </c>
      <c r="C338" s="153" t="s">
        <v>1135</v>
      </c>
      <c r="D338" s="86" t="s">
        <v>1159</v>
      </c>
      <c r="E338" s="113" t="s">
        <v>714</v>
      </c>
      <c r="F338" s="86" t="s">
        <v>1113</v>
      </c>
      <c r="G338" s="86"/>
      <c r="H338" s="86"/>
      <c r="I338" s="89">
        <v>5</v>
      </c>
      <c r="J338" s="90">
        <v>1</v>
      </c>
      <c r="K338" s="283"/>
    </row>
    <row r="339" spans="1:15" s="83" customFormat="1" ht="26.25" thickBot="1" x14ac:dyDescent="0.3">
      <c r="A339" s="242"/>
      <c r="B339" s="92" t="s">
        <v>1110</v>
      </c>
      <c r="C339" s="244" t="s">
        <v>738</v>
      </c>
      <c r="D339" s="94" t="s">
        <v>1159</v>
      </c>
      <c r="E339" s="95" t="s">
        <v>1109</v>
      </c>
      <c r="F339" s="96" t="s">
        <v>1110</v>
      </c>
      <c r="G339" s="96">
        <v>1</v>
      </c>
      <c r="H339" s="94">
        <v>12</v>
      </c>
      <c r="I339" s="97">
        <v>18</v>
      </c>
      <c r="J339" s="243">
        <v>1</v>
      </c>
    </row>
    <row r="340" spans="1:15" s="83" customFormat="1" ht="25.5" x14ac:dyDescent="0.25">
      <c r="A340" s="76" t="s">
        <v>739</v>
      </c>
      <c r="B340" s="280" t="s">
        <v>741</v>
      </c>
      <c r="C340" s="64" t="s">
        <v>1207</v>
      </c>
      <c r="D340" s="65"/>
      <c r="E340" s="66"/>
      <c r="F340" s="67"/>
      <c r="G340" s="67"/>
      <c r="H340" s="65"/>
      <c r="I340" s="102">
        <v>6</v>
      </c>
      <c r="J340" s="69">
        <v>1</v>
      </c>
    </row>
    <row r="341" spans="1:15" s="83" customFormat="1" ht="51.75" x14ac:dyDescent="0.25">
      <c r="A341" s="76" t="s">
        <v>1215</v>
      </c>
      <c r="B341" s="75" t="s">
        <v>987</v>
      </c>
      <c r="C341" s="64" t="s">
        <v>1207</v>
      </c>
      <c r="D341" s="78" t="s">
        <v>1159</v>
      </c>
      <c r="E341" s="79" t="s">
        <v>1036</v>
      </c>
      <c r="F341" s="173" t="s">
        <v>1037</v>
      </c>
      <c r="G341" s="80">
        <v>1</v>
      </c>
      <c r="H341" s="80">
        <v>18</v>
      </c>
      <c r="I341" s="102">
        <f>14</f>
        <v>14</v>
      </c>
      <c r="J341" s="69">
        <v>1</v>
      </c>
    </row>
    <row r="342" spans="1:15" s="83" customFormat="1" ht="25.5" x14ac:dyDescent="0.25">
      <c r="A342" s="76" t="s">
        <v>1027</v>
      </c>
      <c r="B342" s="63" t="s">
        <v>1028</v>
      </c>
      <c r="C342" s="64" t="s">
        <v>1136</v>
      </c>
      <c r="D342" s="65" t="s">
        <v>1159</v>
      </c>
      <c r="E342" s="66" t="s">
        <v>1119</v>
      </c>
      <c r="F342" s="67" t="s">
        <v>1120</v>
      </c>
      <c r="G342" s="67">
        <v>1</v>
      </c>
      <c r="H342" s="65">
        <v>8</v>
      </c>
      <c r="I342" s="68">
        <f>9</f>
        <v>9</v>
      </c>
      <c r="J342" s="69">
        <v>1</v>
      </c>
    </row>
    <row r="343" spans="1:15" s="109" customFormat="1" ht="25.5" x14ac:dyDescent="0.25">
      <c r="A343" s="72" t="s">
        <v>740</v>
      </c>
      <c r="B343" s="75" t="s">
        <v>1154</v>
      </c>
      <c r="C343" s="64" t="s">
        <v>1207</v>
      </c>
      <c r="D343" s="65" t="s">
        <v>1159</v>
      </c>
      <c r="E343" s="66" t="s">
        <v>1132</v>
      </c>
      <c r="F343" s="67" t="s">
        <v>1122</v>
      </c>
      <c r="G343" s="67">
        <v>1</v>
      </c>
      <c r="H343" s="67">
        <v>12</v>
      </c>
      <c r="I343" s="102">
        <f t="shared" ref="I343:I348" si="10">G343*H343</f>
        <v>12</v>
      </c>
      <c r="J343" s="69">
        <v>1</v>
      </c>
      <c r="K343" s="83"/>
      <c r="L343" s="83"/>
      <c r="O343" s="83"/>
    </row>
    <row r="344" spans="1:15" s="83" customFormat="1" ht="25.5" x14ac:dyDescent="0.25">
      <c r="A344" s="76" t="s">
        <v>1243</v>
      </c>
      <c r="B344" s="75" t="s">
        <v>1079</v>
      </c>
      <c r="C344" s="64" t="s">
        <v>1207</v>
      </c>
      <c r="D344" s="65" t="s">
        <v>1159</v>
      </c>
      <c r="E344" s="66" t="s">
        <v>1196</v>
      </c>
      <c r="F344" s="67" t="s">
        <v>1197</v>
      </c>
      <c r="G344" s="67">
        <v>3</v>
      </c>
      <c r="H344" s="65">
        <v>2</v>
      </c>
      <c r="I344" s="68">
        <f t="shared" si="10"/>
        <v>6</v>
      </c>
      <c r="J344" s="69">
        <v>1</v>
      </c>
    </row>
    <row r="345" spans="1:15" s="109" customFormat="1" ht="25.5" x14ac:dyDescent="0.25">
      <c r="A345" s="76" t="s">
        <v>1254</v>
      </c>
      <c r="B345" s="63" t="s">
        <v>1088</v>
      </c>
      <c r="C345" s="64" t="s">
        <v>1207</v>
      </c>
      <c r="D345" s="65" t="s">
        <v>1159</v>
      </c>
      <c r="E345" s="66" t="s">
        <v>1132</v>
      </c>
      <c r="F345" s="67" t="s">
        <v>1122</v>
      </c>
      <c r="G345" s="67">
        <v>1</v>
      </c>
      <c r="H345" s="67">
        <v>12</v>
      </c>
      <c r="I345" s="68">
        <f t="shared" si="10"/>
        <v>12</v>
      </c>
      <c r="J345" s="69">
        <v>1</v>
      </c>
      <c r="K345" s="83"/>
      <c r="L345" s="83"/>
      <c r="O345" s="83"/>
    </row>
    <row r="346" spans="1:15" s="109" customFormat="1" ht="25.5" x14ac:dyDescent="0.25">
      <c r="A346" s="76" t="s">
        <v>1209</v>
      </c>
      <c r="B346" s="75" t="s">
        <v>1153</v>
      </c>
      <c r="C346" s="64" t="s">
        <v>1207</v>
      </c>
      <c r="D346" s="67" t="s">
        <v>1159</v>
      </c>
      <c r="E346" s="66" t="s">
        <v>1132</v>
      </c>
      <c r="F346" s="67" t="s">
        <v>1122</v>
      </c>
      <c r="G346" s="67">
        <v>1</v>
      </c>
      <c r="H346" s="67">
        <v>12</v>
      </c>
      <c r="I346" s="68">
        <f t="shared" si="10"/>
        <v>12</v>
      </c>
      <c r="J346" s="69">
        <v>1</v>
      </c>
      <c r="K346" s="83"/>
      <c r="L346" s="83"/>
      <c r="O346" s="83"/>
    </row>
    <row r="347" spans="1:15" s="109" customFormat="1" ht="25.5" x14ac:dyDescent="0.25">
      <c r="A347" s="76" t="s">
        <v>1069</v>
      </c>
      <c r="B347" s="70" t="s">
        <v>1103</v>
      </c>
      <c r="C347" s="64" t="s">
        <v>1207</v>
      </c>
      <c r="D347" s="67" t="s">
        <v>1159</v>
      </c>
      <c r="E347" s="66" t="s">
        <v>864</v>
      </c>
      <c r="F347" s="67" t="s">
        <v>1122</v>
      </c>
      <c r="G347" s="67">
        <v>1</v>
      </c>
      <c r="H347" s="67">
        <v>6</v>
      </c>
      <c r="I347" s="68">
        <f t="shared" si="10"/>
        <v>6</v>
      </c>
      <c r="J347" s="69">
        <v>1</v>
      </c>
      <c r="K347" s="83"/>
      <c r="L347" s="83"/>
      <c r="O347" s="83"/>
    </row>
    <row r="348" spans="1:15" s="83" customFormat="1" ht="26.25" thickBot="1" x14ac:dyDescent="0.3">
      <c r="A348" s="171" t="s">
        <v>1076</v>
      </c>
      <c r="B348" s="113" t="s">
        <v>1108</v>
      </c>
      <c r="C348" s="85" t="s">
        <v>1207</v>
      </c>
      <c r="D348" s="86" t="s">
        <v>1159</v>
      </c>
      <c r="E348" s="276" t="s">
        <v>792</v>
      </c>
      <c r="F348" s="86" t="s">
        <v>1122</v>
      </c>
      <c r="G348" s="241">
        <v>1</v>
      </c>
      <c r="H348" s="88">
        <v>6</v>
      </c>
      <c r="I348" s="89">
        <f t="shared" si="10"/>
        <v>6</v>
      </c>
      <c r="J348" s="90">
        <v>1</v>
      </c>
    </row>
    <row r="349" spans="1:15" ht="26.25" x14ac:dyDescent="0.25">
      <c r="A349" s="282" t="s">
        <v>1218</v>
      </c>
      <c r="B349" s="281" t="s">
        <v>1238</v>
      </c>
      <c r="C349" s="156" t="s">
        <v>797</v>
      </c>
      <c r="D349" s="78" t="s">
        <v>1159</v>
      </c>
      <c r="E349" s="79"/>
      <c r="F349" s="80"/>
      <c r="G349" s="80"/>
      <c r="H349" s="1289" t="s">
        <v>1199</v>
      </c>
      <c r="I349" s="1290"/>
      <c r="J349" s="82">
        <v>1</v>
      </c>
    </row>
    <row r="350" spans="1:15" s="83" customFormat="1" ht="25.5" x14ac:dyDescent="0.25">
      <c r="A350" s="76" t="s">
        <v>700</v>
      </c>
      <c r="B350" s="75" t="s">
        <v>707</v>
      </c>
      <c r="C350" s="74" t="s">
        <v>1135</v>
      </c>
      <c r="D350" s="65" t="s">
        <v>1159</v>
      </c>
      <c r="E350" s="66" t="s">
        <v>1112</v>
      </c>
      <c r="F350" s="67" t="s">
        <v>1113</v>
      </c>
      <c r="G350" s="67"/>
      <c r="H350" s="67"/>
      <c r="I350" s="102">
        <v>12</v>
      </c>
      <c r="J350" s="103">
        <v>1</v>
      </c>
    </row>
    <row r="351" spans="1:15" s="83" customFormat="1" x14ac:dyDescent="0.25">
      <c r="A351" s="76" t="s">
        <v>701</v>
      </c>
      <c r="B351" s="75" t="s">
        <v>708</v>
      </c>
      <c r="C351" s="74" t="s">
        <v>1135</v>
      </c>
      <c r="D351" s="65"/>
      <c r="E351" s="66"/>
      <c r="F351" s="67"/>
      <c r="G351" s="67"/>
      <c r="H351" s="67"/>
      <c r="I351" s="102">
        <v>12</v>
      </c>
      <c r="J351" s="69">
        <v>1</v>
      </c>
    </row>
    <row r="352" spans="1:15" s="83" customFormat="1" x14ac:dyDescent="0.25">
      <c r="A352" s="76" t="s">
        <v>702</v>
      </c>
      <c r="B352" s="75" t="s">
        <v>709</v>
      </c>
      <c r="C352" s="74" t="s">
        <v>1135</v>
      </c>
      <c r="D352" s="65"/>
      <c r="E352" s="66"/>
      <c r="F352" s="67"/>
      <c r="G352" s="67"/>
      <c r="H352" s="67"/>
      <c r="I352" s="102">
        <v>12</v>
      </c>
      <c r="J352" s="69">
        <v>1</v>
      </c>
    </row>
    <row r="353" spans="1:10" s="83" customFormat="1" x14ac:dyDescent="0.25">
      <c r="A353" s="76" t="s">
        <v>703</v>
      </c>
      <c r="B353" s="75" t="s">
        <v>710</v>
      </c>
      <c r="C353" s="74" t="s">
        <v>1135</v>
      </c>
      <c r="D353" s="65"/>
      <c r="E353" s="66"/>
      <c r="F353" s="67"/>
      <c r="G353" s="67"/>
      <c r="H353" s="67"/>
      <c r="I353" s="102">
        <v>12</v>
      </c>
      <c r="J353" s="69">
        <v>1</v>
      </c>
    </row>
    <row r="354" spans="1:10" s="83" customFormat="1" x14ac:dyDescent="0.25">
      <c r="A354" s="76" t="s">
        <v>704</v>
      </c>
      <c r="B354" s="75" t="s">
        <v>711</v>
      </c>
      <c r="C354" s="74" t="s">
        <v>1135</v>
      </c>
      <c r="D354" s="65"/>
      <c r="E354" s="66"/>
      <c r="F354" s="67"/>
      <c r="G354" s="67"/>
      <c r="H354" s="67"/>
      <c r="I354" s="102">
        <v>6</v>
      </c>
      <c r="J354" s="69">
        <v>1</v>
      </c>
    </row>
    <row r="355" spans="1:10" s="109" customFormat="1" ht="25.5" x14ac:dyDescent="0.25">
      <c r="A355" s="76" t="s">
        <v>722</v>
      </c>
      <c r="B355" s="70" t="s">
        <v>719</v>
      </c>
      <c r="C355" s="74" t="s">
        <v>1135</v>
      </c>
      <c r="D355" s="67" t="s">
        <v>1159</v>
      </c>
      <c r="E355" s="70" t="s">
        <v>1112</v>
      </c>
      <c r="F355" s="67" t="s">
        <v>1113</v>
      </c>
      <c r="G355" s="67"/>
      <c r="H355" s="67"/>
      <c r="I355" s="68">
        <v>5</v>
      </c>
      <c r="J355" s="69">
        <v>1</v>
      </c>
    </row>
    <row r="356" spans="1:10" s="109" customFormat="1" ht="26.25" thickBot="1" x14ac:dyDescent="0.3">
      <c r="A356" s="171" t="s">
        <v>1198</v>
      </c>
      <c r="B356" s="113" t="s">
        <v>715</v>
      </c>
      <c r="C356" s="153" t="s">
        <v>1135</v>
      </c>
      <c r="D356" s="86" t="s">
        <v>1159</v>
      </c>
      <c r="E356" s="113" t="s">
        <v>714</v>
      </c>
      <c r="F356" s="86" t="s">
        <v>1113</v>
      </c>
      <c r="G356" s="86"/>
      <c r="H356" s="86"/>
      <c r="I356" s="89">
        <v>5</v>
      </c>
      <c r="J356" s="90">
        <v>1</v>
      </c>
    </row>
    <row r="357" spans="1:10" s="83" customFormat="1" ht="25.5" x14ac:dyDescent="0.25">
      <c r="A357" s="287" t="s">
        <v>988</v>
      </c>
      <c r="B357" s="172" t="s">
        <v>989</v>
      </c>
      <c r="C357" s="114" t="s">
        <v>1207</v>
      </c>
      <c r="D357" s="267" t="s">
        <v>1159</v>
      </c>
      <c r="E357" s="268" t="s">
        <v>1196</v>
      </c>
      <c r="F357" s="269" t="s">
        <v>1197</v>
      </c>
      <c r="G357" s="269">
        <v>3</v>
      </c>
      <c r="H357" s="267">
        <v>2</v>
      </c>
      <c r="I357" s="270">
        <v>3</v>
      </c>
      <c r="J357" s="271">
        <v>2</v>
      </c>
    </row>
    <row r="358" spans="1:10" s="83" customFormat="1" ht="25.5" x14ac:dyDescent="0.25">
      <c r="A358" s="76" t="s">
        <v>1241</v>
      </c>
      <c r="B358" s="70" t="s">
        <v>1077</v>
      </c>
      <c r="C358" s="64" t="s">
        <v>1207</v>
      </c>
      <c r="D358" s="65" t="s">
        <v>1159</v>
      </c>
      <c r="E358" s="66" t="s">
        <v>1196</v>
      </c>
      <c r="F358" s="67" t="s">
        <v>1197</v>
      </c>
      <c r="G358" s="67">
        <v>3</v>
      </c>
      <c r="H358" s="65">
        <v>2</v>
      </c>
      <c r="I358" s="68">
        <v>3</v>
      </c>
      <c r="J358" s="69">
        <v>2</v>
      </c>
    </row>
    <row r="359" spans="1:10" s="83" customFormat="1" ht="26.25" thickBot="1" x14ac:dyDescent="0.3">
      <c r="A359" s="171" t="s">
        <v>1242</v>
      </c>
      <c r="B359" s="113" t="s">
        <v>1078</v>
      </c>
      <c r="C359" s="85" t="s">
        <v>1207</v>
      </c>
      <c r="D359" s="88" t="s">
        <v>1159</v>
      </c>
      <c r="E359" s="87" t="s">
        <v>1196</v>
      </c>
      <c r="F359" s="86" t="s">
        <v>1197</v>
      </c>
      <c r="G359" s="86">
        <v>3</v>
      </c>
      <c r="H359" s="88">
        <v>2</v>
      </c>
      <c r="I359" s="89">
        <v>3</v>
      </c>
      <c r="J359" s="90">
        <v>2</v>
      </c>
    </row>
    <row r="360" spans="1:10" s="83" customFormat="1" x14ac:dyDescent="0.25">
      <c r="A360" s="76" t="s">
        <v>705</v>
      </c>
      <c r="B360" s="75" t="s">
        <v>712</v>
      </c>
      <c r="C360" s="74" t="s">
        <v>1135</v>
      </c>
      <c r="D360" s="65"/>
      <c r="E360" s="66"/>
      <c r="F360" s="67"/>
      <c r="G360" s="67"/>
      <c r="H360" s="67"/>
      <c r="I360" s="102">
        <v>6</v>
      </c>
      <c r="J360" s="69">
        <v>1</v>
      </c>
    </row>
    <row r="361" spans="1:10" s="83" customFormat="1" x14ac:dyDescent="0.25">
      <c r="A361" s="76" t="s">
        <v>706</v>
      </c>
      <c r="B361" s="75" t="s">
        <v>713</v>
      </c>
      <c r="C361" s="74" t="s">
        <v>1135</v>
      </c>
      <c r="D361" s="65"/>
      <c r="E361" s="66"/>
      <c r="F361" s="67"/>
      <c r="G361" s="67"/>
      <c r="H361" s="67"/>
      <c r="I361" s="102">
        <v>6</v>
      </c>
      <c r="J361" s="69">
        <v>1</v>
      </c>
    </row>
    <row r="362" spans="1:10" s="83" customFormat="1" ht="37.5" customHeight="1" x14ac:dyDescent="0.25">
      <c r="A362" s="76" t="s">
        <v>1029</v>
      </c>
      <c r="B362" s="63" t="s">
        <v>1030</v>
      </c>
      <c r="C362" s="74" t="s">
        <v>1031</v>
      </c>
      <c r="D362" s="65" t="s">
        <v>1159</v>
      </c>
      <c r="E362" s="66" t="s">
        <v>1119</v>
      </c>
      <c r="F362" s="67" t="s">
        <v>1120</v>
      </c>
      <c r="G362" s="67">
        <v>1</v>
      </c>
      <c r="H362" s="65">
        <v>8</v>
      </c>
      <c r="I362" s="68">
        <f>G362*H362</f>
        <v>8</v>
      </c>
      <c r="J362" s="69">
        <v>1</v>
      </c>
    </row>
    <row r="363" spans="1:10" s="83" customFormat="1" ht="38.25" x14ac:dyDescent="0.25">
      <c r="A363" s="76" t="s">
        <v>934</v>
      </c>
      <c r="B363" s="70" t="s">
        <v>935</v>
      </c>
      <c r="C363" s="74" t="s">
        <v>1031</v>
      </c>
      <c r="D363" s="65" t="s">
        <v>1159</v>
      </c>
      <c r="E363" s="66" t="s">
        <v>1119</v>
      </c>
      <c r="F363" s="67" t="s">
        <v>1120</v>
      </c>
      <c r="G363" s="67">
        <v>1</v>
      </c>
      <c r="H363" s="65">
        <v>8</v>
      </c>
      <c r="I363" s="68">
        <f>G363*H363</f>
        <v>8</v>
      </c>
      <c r="J363" s="69">
        <v>1</v>
      </c>
    </row>
    <row r="364" spans="1:10" s="109" customFormat="1" ht="25.5" x14ac:dyDescent="0.25">
      <c r="A364" s="76" t="s">
        <v>722</v>
      </c>
      <c r="B364" s="70" t="s">
        <v>719</v>
      </c>
      <c r="C364" s="74" t="s">
        <v>1135</v>
      </c>
      <c r="D364" s="67" t="s">
        <v>1159</v>
      </c>
      <c r="E364" s="70" t="s">
        <v>1112</v>
      </c>
      <c r="F364" s="67" t="s">
        <v>1113</v>
      </c>
      <c r="G364" s="67"/>
      <c r="H364" s="67"/>
      <c r="I364" s="68">
        <v>5</v>
      </c>
      <c r="J364" s="69">
        <v>1</v>
      </c>
    </row>
    <row r="365" spans="1:10" s="109" customFormat="1" ht="25.5" x14ac:dyDescent="0.25">
      <c r="A365" s="76" t="s">
        <v>1198</v>
      </c>
      <c r="B365" s="70" t="s">
        <v>715</v>
      </c>
      <c r="C365" s="74" t="s">
        <v>1135</v>
      </c>
      <c r="D365" s="67" t="s">
        <v>1159</v>
      </c>
      <c r="E365" s="70" t="s">
        <v>714</v>
      </c>
      <c r="F365" s="67" t="s">
        <v>1113</v>
      </c>
      <c r="G365" s="67"/>
      <c r="H365" s="67"/>
      <c r="I365" s="68">
        <v>5</v>
      </c>
      <c r="J365" s="69">
        <v>1</v>
      </c>
    </row>
    <row r="366" spans="1:10" s="83" customFormat="1" ht="33.75" customHeight="1" thickBot="1" x14ac:dyDescent="0.3">
      <c r="A366" s="171" t="s">
        <v>1256</v>
      </c>
      <c r="B366" s="84" t="s">
        <v>742</v>
      </c>
      <c r="C366" s="153" t="s">
        <v>1135</v>
      </c>
      <c r="D366" s="88" t="s">
        <v>1159</v>
      </c>
      <c r="E366" s="87" t="s">
        <v>1201</v>
      </c>
      <c r="F366" s="86" t="s">
        <v>1205</v>
      </c>
      <c r="G366" s="86">
        <v>1</v>
      </c>
      <c r="H366" s="88">
        <v>12</v>
      </c>
      <c r="I366" s="89">
        <f>G366*H366</f>
        <v>12</v>
      </c>
      <c r="J366" s="90">
        <v>1</v>
      </c>
    </row>
    <row r="367" spans="1:10" s="83" customFormat="1" ht="25.5" x14ac:dyDescent="0.25">
      <c r="A367" s="76" t="s">
        <v>1008</v>
      </c>
      <c r="B367" s="63" t="s">
        <v>1080</v>
      </c>
      <c r="C367" s="64" t="s">
        <v>1207</v>
      </c>
      <c r="D367" s="65" t="s">
        <v>1159</v>
      </c>
      <c r="E367" s="66" t="s">
        <v>1112</v>
      </c>
      <c r="F367" s="67" t="s">
        <v>1113</v>
      </c>
      <c r="G367" s="67">
        <v>6</v>
      </c>
      <c r="H367" s="65">
        <v>1</v>
      </c>
      <c r="I367" s="68">
        <f>G367*H367</f>
        <v>6</v>
      </c>
      <c r="J367" s="103">
        <v>2</v>
      </c>
    </row>
    <row r="368" spans="1:10" s="83" customFormat="1" ht="25.5" x14ac:dyDescent="0.25">
      <c r="A368" s="62" t="s">
        <v>888</v>
      </c>
      <c r="B368" s="63" t="s">
        <v>845</v>
      </c>
      <c r="C368" s="64" t="s">
        <v>1207</v>
      </c>
      <c r="D368" s="65" t="s">
        <v>1159</v>
      </c>
      <c r="E368" s="66" t="s">
        <v>1112</v>
      </c>
      <c r="F368" s="67" t="s">
        <v>1113</v>
      </c>
      <c r="G368" s="67">
        <v>6</v>
      </c>
      <c r="H368" s="65">
        <v>1</v>
      </c>
      <c r="I368" s="68">
        <v>12</v>
      </c>
      <c r="J368" s="69">
        <v>2</v>
      </c>
    </row>
    <row r="369" spans="1:11" s="83" customFormat="1" ht="25.5" x14ac:dyDescent="0.25">
      <c r="A369" s="62" t="s">
        <v>1244</v>
      </c>
      <c r="B369" s="63" t="s">
        <v>844</v>
      </c>
      <c r="C369" s="64" t="s">
        <v>1207</v>
      </c>
      <c r="D369" s="65" t="s">
        <v>1159</v>
      </c>
      <c r="E369" s="66" t="s">
        <v>1114</v>
      </c>
      <c r="F369" s="67" t="s">
        <v>1115</v>
      </c>
      <c r="G369" s="67">
        <v>2</v>
      </c>
      <c r="H369" s="65">
        <v>6</v>
      </c>
      <c r="I369" s="68">
        <f t="shared" ref="I369:I374" si="11">G369*H369</f>
        <v>12</v>
      </c>
      <c r="J369" s="69">
        <v>2</v>
      </c>
    </row>
    <row r="370" spans="1:11" s="1" customFormat="1" ht="25.5" x14ac:dyDescent="0.2">
      <c r="A370" s="279" t="s">
        <v>1257</v>
      </c>
      <c r="B370" s="196" t="s">
        <v>1091</v>
      </c>
      <c r="C370" s="217" t="s">
        <v>1207</v>
      </c>
      <c r="D370" s="4" t="s">
        <v>1159</v>
      </c>
      <c r="E370" s="218" t="s">
        <v>1123</v>
      </c>
      <c r="F370" s="4" t="s">
        <v>1124</v>
      </c>
      <c r="G370" s="4">
        <v>3</v>
      </c>
      <c r="H370" s="4">
        <v>8</v>
      </c>
      <c r="I370" s="5">
        <f t="shared" si="11"/>
        <v>24</v>
      </c>
      <c r="J370" s="6">
        <v>2</v>
      </c>
    </row>
    <row r="371" spans="1:11" s="1" customFormat="1" ht="25.5" x14ac:dyDescent="0.2">
      <c r="A371" s="285" t="s">
        <v>1211</v>
      </c>
      <c r="B371" s="202" t="s">
        <v>984</v>
      </c>
      <c r="C371" s="191" t="s">
        <v>1207</v>
      </c>
      <c r="D371" s="192" t="s">
        <v>1159</v>
      </c>
      <c r="E371" s="201" t="s">
        <v>1123</v>
      </c>
      <c r="F371" s="4" t="s">
        <v>1124</v>
      </c>
      <c r="G371" s="4">
        <v>1</v>
      </c>
      <c r="H371" s="4">
        <v>8</v>
      </c>
      <c r="I371" s="286">
        <f t="shared" si="11"/>
        <v>8</v>
      </c>
      <c r="J371" s="6">
        <v>2</v>
      </c>
    </row>
    <row r="372" spans="1:11" s="83" customFormat="1" ht="25.5" x14ac:dyDescent="0.25">
      <c r="A372" s="76" t="s">
        <v>1025</v>
      </c>
      <c r="B372" s="75" t="s">
        <v>1026</v>
      </c>
      <c r="C372" s="64" t="s">
        <v>1136</v>
      </c>
      <c r="D372" s="65" t="s">
        <v>1159</v>
      </c>
      <c r="E372" s="66" t="s">
        <v>1119</v>
      </c>
      <c r="F372" s="67" t="s">
        <v>1120</v>
      </c>
      <c r="G372" s="67">
        <v>1</v>
      </c>
      <c r="H372" s="65">
        <v>8</v>
      </c>
      <c r="I372" s="68">
        <f t="shared" si="11"/>
        <v>8</v>
      </c>
      <c r="J372" s="69">
        <v>2</v>
      </c>
      <c r="K372" s="272"/>
    </row>
    <row r="373" spans="1:11" s="83" customFormat="1" ht="25.5" x14ac:dyDescent="0.25">
      <c r="A373" s="76" t="s">
        <v>1252</v>
      </c>
      <c r="B373" s="75" t="s">
        <v>1086</v>
      </c>
      <c r="C373" s="64" t="s">
        <v>1207</v>
      </c>
      <c r="D373" s="65" t="s">
        <v>1159</v>
      </c>
      <c r="E373" s="66" t="s">
        <v>1119</v>
      </c>
      <c r="F373" s="67" t="s">
        <v>1120</v>
      </c>
      <c r="G373" s="67">
        <v>1</v>
      </c>
      <c r="H373" s="65">
        <v>8</v>
      </c>
      <c r="I373" s="68">
        <f t="shared" si="11"/>
        <v>8</v>
      </c>
      <c r="J373" s="103">
        <v>2</v>
      </c>
    </row>
    <row r="374" spans="1:11" s="83" customFormat="1" ht="25.5" x14ac:dyDescent="0.25">
      <c r="A374" s="76" t="s">
        <v>1027</v>
      </c>
      <c r="B374" s="75" t="s">
        <v>1028</v>
      </c>
      <c r="C374" s="64" t="s">
        <v>1136</v>
      </c>
      <c r="D374" s="65" t="s">
        <v>1159</v>
      </c>
      <c r="E374" s="66" t="s">
        <v>1119</v>
      </c>
      <c r="F374" s="67" t="s">
        <v>1120</v>
      </c>
      <c r="G374" s="67">
        <v>1</v>
      </c>
      <c r="H374" s="65">
        <v>8</v>
      </c>
      <c r="I374" s="68">
        <f t="shared" si="11"/>
        <v>8</v>
      </c>
      <c r="J374" s="69">
        <v>2</v>
      </c>
    </row>
    <row r="375" spans="1:11" s="83" customFormat="1" ht="25.5" x14ac:dyDescent="0.25">
      <c r="A375" s="76" t="s">
        <v>936</v>
      </c>
      <c r="B375" s="75" t="s">
        <v>937</v>
      </c>
      <c r="C375" s="64" t="s">
        <v>938</v>
      </c>
      <c r="D375" s="65" t="s">
        <v>1159</v>
      </c>
      <c r="E375" s="66" t="s">
        <v>1119</v>
      </c>
      <c r="F375" s="67" t="s">
        <v>1120</v>
      </c>
      <c r="G375" s="67">
        <v>1</v>
      </c>
      <c r="H375" s="65">
        <v>8</v>
      </c>
      <c r="I375" s="68">
        <v>16</v>
      </c>
      <c r="J375" s="103">
        <v>2</v>
      </c>
    </row>
    <row r="376" spans="1:11" s="83" customFormat="1" ht="25.5" x14ac:dyDescent="0.25">
      <c r="A376" s="76" t="s">
        <v>1247</v>
      </c>
      <c r="B376" s="75" t="s">
        <v>1082</v>
      </c>
      <c r="C376" s="64" t="s">
        <v>1207</v>
      </c>
      <c r="D376" s="78" t="s">
        <v>1159</v>
      </c>
      <c r="E376" s="79" t="s">
        <v>1117</v>
      </c>
      <c r="F376" s="80" t="s">
        <v>1118</v>
      </c>
      <c r="G376" s="80">
        <v>1</v>
      </c>
      <c r="H376" s="80">
        <v>6</v>
      </c>
      <c r="I376" s="68">
        <f>H376*1</f>
        <v>6</v>
      </c>
      <c r="J376" s="82">
        <v>2</v>
      </c>
    </row>
    <row r="377" spans="1:11" s="83" customFormat="1" ht="25.5" x14ac:dyDescent="0.25">
      <c r="A377" s="76" t="s">
        <v>882</v>
      </c>
      <c r="B377" s="75" t="s">
        <v>723</v>
      </c>
      <c r="C377" s="64" t="s">
        <v>1136</v>
      </c>
      <c r="D377" s="65" t="s">
        <v>1159</v>
      </c>
      <c r="E377" s="66" t="s">
        <v>1111</v>
      </c>
      <c r="F377" s="67" t="s">
        <v>1113</v>
      </c>
      <c r="G377" s="67">
        <v>303</v>
      </c>
      <c r="H377" s="65">
        <v>2</v>
      </c>
      <c r="I377" s="68" t="s">
        <v>1199</v>
      </c>
      <c r="J377" s="103">
        <v>2</v>
      </c>
    </row>
    <row r="378" spans="1:11" s="83" customFormat="1" ht="25.5" x14ac:dyDescent="0.25">
      <c r="A378" s="76" t="s">
        <v>881</v>
      </c>
      <c r="B378" s="75" t="s">
        <v>724</v>
      </c>
      <c r="C378" s="64" t="s">
        <v>1136</v>
      </c>
      <c r="D378" s="65" t="s">
        <v>1159</v>
      </c>
      <c r="E378" s="66" t="s">
        <v>1111</v>
      </c>
      <c r="F378" s="67" t="s">
        <v>1113</v>
      </c>
      <c r="G378" s="67">
        <v>66</v>
      </c>
      <c r="H378" s="65">
        <v>2</v>
      </c>
      <c r="I378" s="68" t="s">
        <v>1199</v>
      </c>
      <c r="J378" s="69">
        <v>2</v>
      </c>
    </row>
    <row r="379" spans="1:11" s="83" customFormat="1" ht="26.25" thickBot="1" x14ac:dyDescent="0.3">
      <c r="A379" s="171" t="s">
        <v>881</v>
      </c>
      <c r="B379" s="84" t="s">
        <v>743</v>
      </c>
      <c r="C379" s="85" t="s">
        <v>1136</v>
      </c>
      <c r="D379" s="88" t="s">
        <v>1159</v>
      </c>
      <c r="E379" s="87" t="s">
        <v>1111</v>
      </c>
      <c r="F379" s="86" t="s">
        <v>1113</v>
      </c>
      <c r="G379" s="86">
        <v>66</v>
      </c>
      <c r="H379" s="88">
        <v>2</v>
      </c>
      <c r="I379" s="89" t="s">
        <v>1199</v>
      </c>
      <c r="J379" s="90">
        <v>2</v>
      </c>
    </row>
    <row r="380" spans="1:11" s="83" customFormat="1" ht="25.5" x14ac:dyDescent="0.25">
      <c r="A380" s="76" t="s">
        <v>826</v>
      </c>
      <c r="B380" s="75" t="s">
        <v>847</v>
      </c>
      <c r="C380" s="74" t="s">
        <v>1135</v>
      </c>
      <c r="D380" s="65" t="s">
        <v>1159</v>
      </c>
      <c r="E380" s="66" t="s">
        <v>1111</v>
      </c>
      <c r="F380" s="67" t="s">
        <v>1113</v>
      </c>
      <c r="G380" s="67">
        <v>8</v>
      </c>
      <c r="H380" s="65">
        <v>2</v>
      </c>
      <c r="I380" s="270">
        <f>G380*H380</f>
        <v>16</v>
      </c>
      <c r="J380" s="69">
        <v>3</v>
      </c>
    </row>
    <row r="381" spans="1:11" s="83" customFormat="1" ht="25.5" x14ac:dyDescent="0.25">
      <c r="A381" s="76" t="s">
        <v>827</v>
      </c>
      <c r="B381" s="75" t="s">
        <v>848</v>
      </c>
      <c r="C381" s="74" t="s">
        <v>1135</v>
      </c>
      <c r="D381" s="65" t="s">
        <v>1159</v>
      </c>
      <c r="E381" s="66" t="s">
        <v>1111</v>
      </c>
      <c r="F381" s="67" t="s">
        <v>1113</v>
      </c>
      <c r="G381" s="67">
        <v>8</v>
      </c>
      <c r="H381" s="65">
        <v>2</v>
      </c>
      <c r="I381" s="68">
        <f>G381*H381</f>
        <v>16</v>
      </c>
      <c r="J381" s="69">
        <v>3</v>
      </c>
    </row>
    <row r="382" spans="1:11" s="83" customFormat="1" ht="25.5" x14ac:dyDescent="0.25">
      <c r="A382" s="76" t="s">
        <v>828</v>
      </c>
      <c r="B382" s="75" t="s">
        <v>849</v>
      </c>
      <c r="C382" s="74" t="s">
        <v>1135</v>
      </c>
      <c r="D382" s="65" t="s">
        <v>1159</v>
      </c>
      <c r="E382" s="66" t="s">
        <v>1111</v>
      </c>
      <c r="F382" s="67" t="s">
        <v>1113</v>
      </c>
      <c r="G382" s="67">
        <v>8</v>
      </c>
      <c r="H382" s="65">
        <v>2</v>
      </c>
      <c r="I382" s="68">
        <f>G382*H382</f>
        <v>16</v>
      </c>
      <c r="J382" s="69">
        <v>3</v>
      </c>
    </row>
    <row r="383" spans="1:11" s="83" customFormat="1" ht="25.5" x14ac:dyDescent="0.25">
      <c r="A383" s="76" t="s">
        <v>829</v>
      </c>
      <c r="B383" s="75" t="s">
        <v>850</v>
      </c>
      <c r="C383" s="74" t="s">
        <v>1135</v>
      </c>
      <c r="D383" s="65" t="s">
        <v>1159</v>
      </c>
      <c r="E383" s="66" t="s">
        <v>1111</v>
      </c>
      <c r="F383" s="67" t="s">
        <v>1113</v>
      </c>
      <c r="G383" s="67">
        <v>8</v>
      </c>
      <c r="H383" s="65">
        <v>2</v>
      </c>
      <c r="I383" s="68">
        <f>G383*H383</f>
        <v>16</v>
      </c>
      <c r="J383" s="69">
        <v>3</v>
      </c>
    </row>
    <row r="384" spans="1:11" s="83" customFormat="1" ht="25.5" x14ac:dyDescent="0.25">
      <c r="A384" s="76" t="s">
        <v>830</v>
      </c>
      <c r="B384" s="75" t="s">
        <v>851</v>
      </c>
      <c r="C384" s="74" t="s">
        <v>1135</v>
      </c>
      <c r="D384" s="65" t="s">
        <v>1159</v>
      </c>
      <c r="E384" s="66" t="s">
        <v>1111</v>
      </c>
      <c r="F384" s="67" t="s">
        <v>1113</v>
      </c>
      <c r="G384" s="67">
        <v>8</v>
      </c>
      <c r="H384" s="65">
        <v>2</v>
      </c>
      <c r="I384" s="68">
        <v>16</v>
      </c>
      <c r="J384" s="69">
        <v>3</v>
      </c>
    </row>
    <row r="385" spans="1:10" s="83" customFormat="1" ht="25.5" x14ac:dyDescent="0.25">
      <c r="A385" s="62" t="s">
        <v>1004</v>
      </c>
      <c r="B385" s="75" t="s">
        <v>1000</v>
      </c>
      <c r="C385" s="74" t="s">
        <v>1001</v>
      </c>
      <c r="D385" s="65" t="s">
        <v>1159</v>
      </c>
      <c r="E385" s="70" t="s">
        <v>1196</v>
      </c>
      <c r="F385" s="67" t="s">
        <v>1197</v>
      </c>
      <c r="G385" s="284">
        <v>6</v>
      </c>
      <c r="H385" s="65">
        <v>2</v>
      </c>
      <c r="I385" s="68" t="s">
        <v>1199</v>
      </c>
      <c r="J385" s="103">
        <v>3</v>
      </c>
    </row>
    <row r="386" spans="1:10" s="109" customFormat="1" ht="25.5" x14ac:dyDescent="0.25">
      <c r="A386" s="62" t="s">
        <v>1002</v>
      </c>
      <c r="B386" s="75" t="s">
        <v>1003</v>
      </c>
      <c r="C386" s="74" t="s">
        <v>1135</v>
      </c>
      <c r="D386" s="65" t="s">
        <v>1159</v>
      </c>
      <c r="E386" s="66" t="s">
        <v>1196</v>
      </c>
      <c r="F386" s="67" t="s">
        <v>1197</v>
      </c>
      <c r="G386" s="284">
        <v>3</v>
      </c>
      <c r="H386" s="65">
        <v>2</v>
      </c>
      <c r="I386" s="68">
        <f>G386*H386</f>
        <v>6</v>
      </c>
      <c r="J386" s="69">
        <v>3</v>
      </c>
    </row>
    <row r="387" spans="1:10" s="109" customFormat="1" ht="25.5" x14ac:dyDescent="0.25">
      <c r="A387" s="62" t="s">
        <v>1005</v>
      </c>
      <c r="B387" s="75" t="s">
        <v>1000</v>
      </c>
      <c r="C387" s="74" t="s">
        <v>1001</v>
      </c>
      <c r="D387" s="65" t="s">
        <v>1159</v>
      </c>
      <c r="E387" s="66" t="s">
        <v>1196</v>
      </c>
      <c r="F387" s="67" t="s">
        <v>1197</v>
      </c>
      <c r="G387" s="284">
        <v>6</v>
      </c>
      <c r="H387" s="65">
        <v>2</v>
      </c>
      <c r="I387" s="68" t="s">
        <v>1199</v>
      </c>
      <c r="J387" s="69">
        <v>3</v>
      </c>
    </row>
    <row r="388" spans="1:10" s="109" customFormat="1" ht="25.5" x14ac:dyDescent="0.25">
      <c r="A388" s="62" t="s">
        <v>1006</v>
      </c>
      <c r="B388" s="75" t="s">
        <v>1000</v>
      </c>
      <c r="C388" s="74" t="s">
        <v>1001</v>
      </c>
      <c r="D388" s="65" t="s">
        <v>1159</v>
      </c>
      <c r="E388" s="66" t="s">
        <v>1196</v>
      </c>
      <c r="F388" s="67" t="s">
        <v>1197</v>
      </c>
      <c r="G388" s="284">
        <v>6</v>
      </c>
      <c r="H388" s="65">
        <v>2</v>
      </c>
      <c r="I388" s="68" t="s">
        <v>1199</v>
      </c>
      <c r="J388" s="69">
        <v>3</v>
      </c>
    </row>
    <row r="389" spans="1:10" s="109" customFormat="1" ht="25.5" x14ac:dyDescent="0.25">
      <c r="A389" s="62" t="s">
        <v>1007</v>
      </c>
      <c r="B389" s="75" t="s">
        <v>1000</v>
      </c>
      <c r="C389" s="74" t="s">
        <v>1001</v>
      </c>
      <c r="D389" s="65" t="s">
        <v>1159</v>
      </c>
      <c r="E389" s="66" t="s">
        <v>1196</v>
      </c>
      <c r="F389" s="67" t="s">
        <v>1197</v>
      </c>
      <c r="G389" s="284">
        <v>3</v>
      </c>
      <c r="H389" s="65">
        <v>2</v>
      </c>
      <c r="I389" s="68" t="s">
        <v>1199</v>
      </c>
      <c r="J389" s="69">
        <v>3</v>
      </c>
    </row>
    <row r="390" spans="1:10" s="83" customFormat="1" ht="25.5" x14ac:dyDescent="0.25">
      <c r="A390" s="62" t="s">
        <v>931</v>
      </c>
      <c r="B390" s="75" t="s">
        <v>1000</v>
      </c>
      <c r="C390" s="74" t="s">
        <v>1001</v>
      </c>
      <c r="D390" s="65"/>
      <c r="E390" s="66"/>
      <c r="F390" s="67"/>
      <c r="G390" s="284"/>
      <c r="H390" s="65"/>
      <c r="I390" s="68" t="s">
        <v>1199</v>
      </c>
      <c r="J390" s="69">
        <v>3</v>
      </c>
    </row>
    <row r="391" spans="1:10" s="83" customFormat="1" ht="39" x14ac:dyDescent="0.25">
      <c r="A391" s="76" t="s">
        <v>1042</v>
      </c>
      <c r="B391" s="75" t="s">
        <v>1043</v>
      </c>
      <c r="C391" s="74" t="s">
        <v>1001</v>
      </c>
      <c r="D391" s="78" t="s">
        <v>1159</v>
      </c>
      <c r="E391" s="79" t="s">
        <v>1044</v>
      </c>
      <c r="F391" s="80" t="s">
        <v>1045</v>
      </c>
      <c r="G391" s="80">
        <v>2</v>
      </c>
      <c r="H391" s="80">
        <v>6</v>
      </c>
      <c r="I391" s="81">
        <f>G391*H391</f>
        <v>12</v>
      </c>
      <c r="J391" s="69">
        <v>3</v>
      </c>
    </row>
    <row r="392" spans="1:10" s="83" customFormat="1" ht="26.25" thickBot="1" x14ac:dyDescent="0.3">
      <c r="A392" s="171" t="s">
        <v>1067</v>
      </c>
      <c r="B392" s="113" t="s">
        <v>1102</v>
      </c>
      <c r="C392" s="153" t="s">
        <v>1135</v>
      </c>
      <c r="D392" s="86" t="s">
        <v>1159</v>
      </c>
      <c r="E392" s="113" t="s">
        <v>1112</v>
      </c>
      <c r="F392" s="86" t="s">
        <v>1113</v>
      </c>
      <c r="G392" s="241">
        <v>6</v>
      </c>
      <c r="H392" s="88">
        <v>2</v>
      </c>
      <c r="I392" s="89">
        <f>G392*H392</f>
        <v>12</v>
      </c>
      <c r="J392" s="90">
        <v>3</v>
      </c>
    </row>
    <row r="393" spans="1:10" s="83" customFormat="1" ht="25.5" x14ac:dyDescent="0.25">
      <c r="A393" s="287" t="s">
        <v>988</v>
      </c>
      <c r="B393" s="172" t="s">
        <v>989</v>
      </c>
      <c r="C393" s="114" t="s">
        <v>1207</v>
      </c>
      <c r="D393" s="267" t="s">
        <v>1159</v>
      </c>
      <c r="E393" s="268" t="s">
        <v>1196</v>
      </c>
      <c r="F393" s="269" t="s">
        <v>1197</v>
      </c>
      <c r="G393" s="269">
        <v>3</v>
      </c>
      <c r="H393" s="267">
        <v>2</v>
      </c>
      <c r="I393" s="270">
        <v>3</v>
      </c>
      <c r="J393" s="271">
        <v>4</v>
      </c>
    </row>
    <row r="394" spans="1:10" s="83" customFormat="1" ht="25.5" x14ac:dyDescent="0.25">
      <c r="A394" s="76" t="s">
        <v>1241</v>
      </c>
      <c r="B394" s="70" t="s">
        <v>1077</v>
      </c>
      <c r="C394" s="64" t="s">
        <v>1207</v>
      </c>
      <c r="D394" s="65" t="s">
        <v>1159</v>
      </c>
      <c r="E394" s="66" t="s">
        <v>1196</v>
      </c>
      <c r="F394" s="67" t="s">
        <v>1197</v>
      </c>
      <c r="G394" s="67">
        <v>3</v>
      </c>
      <c r="H394" s="65">
        <v>2</v>
      </c>
      <c r="I394" s="68">
        <v>3</v>
      </c>
      <c r="J394" s="69">
        <v>4</v>
      </c>
    </row>
    <row r="395" spans="1:10" s="83" customFormat="1" ht="26.25" thickBot="1" x14ac:dyDescent="0.3">
      <c r="A395" s="171" t="s">
        <v>1242</v>
      </c>
      <c r="B395" s="113" t="s">
        <v>1078</v>
      </c>
      <c r="C395" s="85" t="s">
        <v>1207</v>
      </c>
      <c r="D395" s="88" t="s">
        <v>1159</v>
      </c>
      <c r="E395" s="87" t="s">
        <v>1196</v>
      </c>
      <c r="F395" s="86" t="s">
        <v>1197</v>
      </c>
      <c r="G395" s="86">
        <v>3</v>
      </c>
      <c r="H395" s="88">
        <v>2</v>
      </c>
      <c r="I395" s="89">
        <v>3</v>
      </c>
      <c r="J395" s="90">
        <v>4</v>
      </c>
    </row>
    <row r="396" spans="1:10" s="109" customFormat="1" ht="25.5" x14ac:dyDescent="0.25">
      <c r="A396" s="76" t="s">
        <v>722</v>
      </c>
      <c r="B396" s="70" t="s">
        <v>719</v>
      </c>
      <c r="C396" s="74" t="s">
        <v>1135</v>
      </c>
      <c r="D396" s="67" t="s">
        <v>1159</v>
      </c>
      <c r="E396" s="70" t="s">
        <v>1112</v>
      </c>
      <c r="F396" s="67" t="s">
        <v>1113</v>
      </c>
      <c r="G396" s="67"/>
      <c r="H396" s="67"/>
      <c r="I396" s="68">
        <v>5</v>
      </c>
      <c r="J396" s="69">
        <v>5</v>
      </c>
    </row>
    <row r="397" spans="1:10" s="109" customFormat="1" ht="25.5" x14ac:dyDescent="0.25">
      <c r="A397" s="76" t="s">
        <v>1198</v>
      </c>
      <c r="B397" s="70" t="s">
        <v>715</v>
      </c>
      <c r="C397" s="74" t="s">
        <v>1135</v>
      </c>
      <c r="D397" s="67" t="s">
        <v>1159</v>
      </c>
      <c r="E397" s="70" t="s">
        <v>714</v>
      </c>
      <c r="F397" s="67" t="s">
        <v>1113</v>
      </c>
      <c r="G397" s="67"/>
      <c r="H397" s="67"/>
      <c r="I397" s="68">
        <v>5</v>
      </c>
      <c r="J397" s="69">
        <v>5</v>
      </c>
    </row>
    <row r="398" spans="1:10" s="83" customFormat="1" ht="25.5" x14ac:dyDescent="0.25">
      <c r="A398" s="76" t="s">
        <v>819</v>
      </c>
      <c r="B398" s="75" t="s">
        <v>857</v>
      </c>
      <c r="C398" s="74" t="s">
        <v>1135</v>
      </c>
      <c r="D398" s="65" t="s">
        <v>1159</v>
      </c>
      <c r="E398" s="66" t="s">
        <v>1111</v>
      </c>
      <c r="F398" s="67" t="s">
        <v>1113</v>
      </c>
      <c r="G398" s="67">
        <v>8</v>
      </c>
      <c r="H398" s="65">
        <v>2</v>
      </c>
      <c r="I398" s="68">
        <f t="shared" ref="I398:I403" si="12">G398*H398</f>
        <v>16</v>
      </c>
      <c r="J398" s="69">
        <v>5</v>
      </c>
    </row>
    <row r="399" spans="1:10" s="83" customFormat="1" ht="25.5" x14ac:dyDescent="0.25">
      <c r="A399" s="76" t="s">
        <v>820</v>
      </c>
      <c r="B399" s="75" t="s">
        <v>852</v>
      </c>
      <c r="C399" s="74" t="s">
        <v>1135</v>
      </c>
      <c r="D399" s="65" t="s">
        <v>1159</v>
      </c>
      <c r="E399" s="66" t="s">
        <v>1111</v>
      </c>
      <c r="F399" s="67" t="s">
        <v>1113</v>
      </c>
      <c r="G399" s="67">
        <v>8</v>
      </c>
      <c r="H399" s="65">
        <v>2</v>
      </c>
      <c r="I399" s="68">
        <f t="shared" si="12"/>
        <v>16</v>
      </c>
      <c r="J399" s="69">
        <v>5</v>
      </c>
    </row>
    <row r="400" spans="1:10" s="83" customFormat="1" ht="25.5" x14ac:dyDescent="0.25">
      <c r="A400" s="76" t="s">
        <v>822</v>
      </c>
      <c r="B400" s="75" t="s">
        <v>853</v>
      </c>
      <c r="C400" s="74" t="s">
        <v>1135</v>
      </c>
      <c r="D400" s="65" t="s">
        <v>1159</v>
      </c>
      <c r="E400" s="66" t="s">
        <v>1111</v>
      </c>
      <c r="F400" s="67" t="s">
        <v>1113</v>
      </c>
      <c r="G400" s="67">
        <v>8</v>
      </c>
      <c r="H400" s="65">
        <v>2</v>
      </c>
      <c r="I400" s="68">
        <f t="shared" si="12"/>
        <v>16</v>
      </c>
      <c r="J400" s="69">
        <v>5</v>
      </c>
    </row>
    <row r="401" spans="1:10" s="83" customFormat="1" ht="25.5" x14ac:dyDescent="0.25">
      <c r="A401" s="76" t="s">
        <v>823</v>
      </c>
      <c r="B401" s="75" t="s">
        <v>854</v>
      </c>
      <c r="C401" s="74" t="s">
        <v>1135</v>
      </c>
      <c r="D401" s="65" t="s">
        <v>1159</v>
      </c>
      <c r="E401" s="66" t="s">
        <v>1111</v>
      </c>
      <c r="F401" s="67" t="s">
        <v>1113</v>
      </c>
      <c r="G401" s="67">
        <v>8</v>
      </c>
      <c r="H401" s="65">
        <v>2</v>
      </c>
      <c r="I401" s="68">
        <f t="shared" si="12"/>
        <v>16</v>
      </c>
      <c r="J401" s="69">
        <v>5</v>
      </c>
    </row>
    <row r="402" spans="1:10" s="83" customFormat="1" ht="9" customHeight="1" thickBot="1" x14ac:dyDescent="0.3">
      <c r="A402" s="76" t="s">
        <v>824</v>
      </c>
      <c r="B402" s="75" t="s">
        <v>855</v>
      </c>
      <c r="C402" s="74" t="s">
        <v>1135</v>
      </c>
      <c r="D402" s="65" t="s">
        <v>1159</v>
      </c>
      <c r="E402" s="66" t="s">
        <v>1111</v>
      </c>
      <c r="F402" s="67" t="s">
        <v>1113</v>
      </c>
      <c r="G402" s="67">
        <v>8</v>
      </c>
      <c r="H402" s="65">
        <v>2</v>
      </c>
      <c r="I402" s="68">
        <f t="shared" si="12"/>
        <v>16</v>
      </c>
      <c r="J402" s="69">
        <v>5</v>
      </c>
    </row>
    <row r="403" spans="1:10" s="83" customFormat="1" ht="26.25" hidden="1" thickBot="1" x14ac:dyDescent="0.3">
      <c r="A403" s="171" t="s">
        <v>825</v>
      </c>
      <c r="B403" s="84" t="s">
        <v>856</v>
      </c>
      <c r="C403" s="153" t="s">
        <v>1135</v>
      </c>
      <c r="D403" s="88" t="s">
        <v>1159</v>
      </c>
      <c r="E403" s="87" t="s">
        <v>1111</v>
      </c>
      <c r="F403" s="86" t="s">
        <v>1113</v>
      </c>
      <c r="G403" s="86">
        <v>8</v>
      </c>
      <c r="H403" s="88">
        <v>2</v>
      </c>
      <c r="I403" s="89">
        <f t="shared" si="12"/>
        <v>16</v>
      </c>
      <c r="J403" s="90">
        <v>5</v>
      </c>
    </row>
    <row r="404" spans="1:10" s="83" customFormat="1" ht="25.5" x14ac:dyDescent="0.25">
      <c r="A404" s="287" t="s">
        <v>988</v>
      </c>
      <c r="B404" s="172" t="s">
        <v>989</v>
      </c>
      <c r="C404" s="114" t="s">
        <v>1207</v>
      </c>
      <c r="D404" s="267" t="s">
        <v>1159</v>
      </c>
      <c r="E404" s="268" t="s">
        <v>1196</v>
      </c>
      <c r="F404" s="269" t="s">
        <v>1197</v>
      </c>
      <c r="G404" s="269">
        <v>3</v>
      </c>
      <c r="H404" s="267">
        <v>2</v>
      </c>
      <c r="I404" s="270">
        <v>3</v>
      </c>
      <c r="J404" s="271">
        <v>1</v>
      </c>
    </row>
    <row r="405" spans="1:10" s="83" customFormat="1" ht="25.5" x14ac:dyDescent="0.25">
      <c r="A405" s="76" t="s">
        <v>1241</v>
      </c>
      <c r="B405" s="70" t="s">
        <v>1077</v>
      </c>
      <c r="C405" s="64" t="s">
        <v>1207</v>
      </c>
      <c r="D405" s="65" t="s">
        <v>1159</v>
      </c>
      <c r="E405" s="66" t="s">
        <v>1196</v>
      </c>
      <c r="F405" s="67" t="s">
        <v>1197</v>
      </c>
      <c r="G405" s="67">
        <v>3</v>
      </c>
      <c r="H405" s="65">
        <v>2</v>
      </c>
      <c r="I405" s="68">
        <v>3</v>
      </c>
      <c r="J405" s="69">
        <v>1</v>
      </c>
    </row>
    <row r="406" spans="1:10" s="83" customFormat="1" ht="26.25" thickBot="1" x14ac:dyDescent="0.3">
      <c r="A406" s="171" t="s">
        <v>1242</v>
      </c>
      <c r="B406" s="113" t="s">
        <v>1078</v>
      </c>
      <c r="C406" s="85" t="s">
        <v>1207</v>
      </c>
      <c r="D406" s="88" t="s">
        <v>1159</v>
      </c>
      <c r="E406" s="87" t="s">
        <v>1196</v>
      </c>
      <c r="F406" s="86" t="s">
        <v>1197</v>
      </c>
      <c r="G406" s="86">
        <v>3</v>
      </c>
      <c r="H406" s="88">
        <v>2</v>
      </c>
      <c r="I406" s="89">
        <v>3</v>
      </c>
      <c r="J406" s="90">
        <v>1</v>
      </c>
    </row>
    <row r="407" spans="1:10" s="83" customFormat="1" x14ac:dyDescent="0.25">
      <c r="A407" s="76" t="s">
        <v>702</v>
      </c>
      <c r="B407" s="75" t="s">
        <v>709</v>
      </c>
      <c r="C407" s="74" t="s">
        <v>1135</v>
      </c>
      <c r="D407" s="65"/>
      <c r="E407" s="66"/>
      <c r="F407" s="67"/>
      <c r="G407" s="67"/>
      <c r="H407" s="67"/>
      <c r="I407" s="102">
        <v>12</v>
      </c>
      <c r="J407" s="69">
        <v>2</v>
      </c>
    </row>
    <row r="408" spans="1:10" s="83" customFormat="1" x14ac:dyDescent="0.25">
      <c r="A408" s="76" t="s">
        <v>703</v>
      </c>
      <c r="B408" s="75" t="s">
        <v>710</v>
      </c>
      <c r="C408" s="74" t="s">
        <v>1135</v>
      </c>
      <c r="D408" s="65"/>
      <c r="E408" s="66"/>
      <c r="F408" s="67"/>
      <c r="G408" s="67"/>
      <c r="H408" s="67"/>
      <c r="I408" s="102">
        <v>12</v>
      </c>
      <c r="J408" s="69">
        <v>2</v>
      </c>
    </row>
    <row r="409" spans="1:10" s="83" customFormat="1" x14ac:dyDescent="0.25">
      <c r="A409" s="76" t="s">
        <v>704</v>
      </c>
      <c r="B409" s="75" t="s">
        <v>711</v>
      </c>
      <c r="C409" s="74" t="s">
        <v>1135</v>
      </c>
      <c r="D409" s="65"/>
      <c r="E409" s="66"/>
      <c r="F409" s="67"/>
      <c r="G409" s="67"/>
      <c r="H409" s="67"/>
      <c r="I409" s="102">
        <v>6</v>
      </c>
      <c r="J409" s="69">
        <v>2</v>
      </c>
    </row>
    <row r="410" spans="1:10" s="83" customFormat="1" x14ac:dyDescent="0.25">
      <c r="A410" s="76" t="s">
        <v>705</v>
      </c>
      <c r="B410" s="75" t="s">
        <v>712</v>
      </c>
      <c r="C410" s="74" t="s">
        <v>1135</v>
      </c>
      <c r="D410" s="65"/>
      <c r="E410" s="66"/>
      <c r="F410" s="67"/>
      <c r="G410" s="67"/>
      <c r="H410" s="67"/>
      <c r="I410" s="102">
        <v>5</v>
      </c>
      <c r="J410" s="69">
        <v>2</v>
      </c>
    </row>
    <row r="411" spans="1:10" s="83" customFormat="1" ht="15.75" thickBot="1" x14ac:dyDescent="0.3">
      <c r="A411" s="171" t="s">
        <v>706</v>
      </c>
      <c r="B411" s="84" t="s">
        <v>713</v>
      </c>
      <c r="C411" s="153" t="s">
        <v>1135</v>
      </c>
      <c r="D411" s="88"/>
      <c r="E411" s="87"/>
      <c r="F411" s="86"/>
      <c r="G411" s="86"/>
      <c r="H411" s="86"/>
      <c r="I411" s="259">
        <v>5</v>
      </c>
      <c r="J411" s="90">
        <v>2</v>
      </c>
    </row>
    <row r="412" spans="1:10" s="83" customFormat="1" ht="25.5" x14ac:dyDescent="0.25">
      <c r="A412" s="76" t="s">
        <v>1212</v>
      </c>
      <c r="B412" s="75" t="s">
        <v>985</v>
      </c>
      <c r="C412" s="64" t="s">
        <v>1207</v>
      </c>
      <c r="D412" s="65" t="s">
        <v>1159</v>
      </c>
      <c r="E412" s="66" t="s">
        <v>1112</v>
      </c>
      <c r="F412" s="67" t="s">
        <v>1113</v>
      </c>
      <c r="G412" s="67">
        <v>3</v>
      </c>
      <c r="H412" s="67">
        <v>2</v>
      </c>
      <c r="I412" s="102">
        <f>G412*H412</f>
        <v>6</v>
      </c>
      <c r="J412" s="103">
        <v>3</v>
      </c>
    </row>
    <row r="413" spans="1:10" s="83" customFormat="1" ht="51.75" x14ac:dyDescent="0.25">
      <c r="A413" s="76" t="s">
        <v>1215</v>
      </c>
      <c r="B413" s="75" t="s">
        <v>987</v>
      </c>
      <c r="C413" s="64" t="s">
        <v>1207</v>
      </c>
      <c r="D413" s="78" t="s">
        <v>1159</v>
      </c>
      <c r="E413" s="79" t="s">
        <v>1036</v>
      </c>
      <c r="F413" s="173" t="s">
        <v>1037</v>
      </c>
      <c r="G413" s="80">
        <v>1</v>
      </c>
      <c r="H413" s="80">
        <v>18</v>
      </c>
      <c r="I413" s="102">
        <v>6</v>
      </c>
      <c r="J413" s="69">
        <v>3</v>
      </c>
    </row>
    <row r="414" spans="1:10" s="83" customFormat="1" ht="38.25" x14ac:dyDescent="0.25">
      <c r="A414" s="76" t="s">
        <v>1246</v>
      </c>
      <c r="B414" s="75" t="s">
        <v>734</v>
      </c>
      <c r="C414" s="64" t="s">
        <v>1207</v>
      </c>
      <c r="D414" s="65" t="s">
        <v>1159</v>
      </c>
      <c r="E414" s="66" t="s">
        <v>1111</v>
      </c>
      <c r="F414" s="67" t="s">
        <v>1116</v>
      </c>
      <c r="G414" s="67">
        <v>6</v>
      </c>
      <c r="H414" s="65">
        <v>2</v>
      </c>
      <c r="I414" s="68">
        <f t="shared" ref="I414:I426" si="13">G414*H414</f>
        <v>12</v>
      </c>
      <c r="J414" s="69">
        <v>3</v>
      </c>
    </row>
    <row r="415" spans="1:10" s="2" customFormat="1" ht="25.5" x14ac:dyDescent="0.2">
      <c r="A415" s="279" t="s">
        <v>1250</v>
      </c>
      <c r="B415" s="196" t="s">
        <v>1084</v>
      </c>
      <c r="C415" s="191" t="s">
        <v>1207</v>
      </c>
      <c r="D415" s="4" t="s">
        <v>1159</v>
      </c>
      <c r="E415" s="8" t="s">
        <v>1109</v>
      </c>
      <c r="F415" s="4" t="s">
        <v>1110</v>
      </c>
      <c r="G415" s="4">
        <v>1</v>
      </c>
      <c r="H415" s="192">
        <v>12</v>
      </c>
      <c r="I415" s="5">
        <f t="shared" si="13"/>
        <v>12</v>
      </c>
      <c r="J415" s="33">
        <v>3</v>
      </c>
    </row>
    <row r="416" spans="1:10" s="83" customFormat="1" ht="25.5" x14ac:dyDescent="0.25">
      <c r="A416" s="76" t="s">
        <v>1023</v>
      </c>
      <c r="B416" s="75" t="s">
        <v>1024</v>
      </c>
      <c r="C416" s="64" t="s">
        <v>1207</v>
      </c>
      <c r="D416" s="65" t="s">
        <v>1159</v>
      </c>
      <c r="E416" s="66" t="s">
        <v>1034</v>
      </c>
      <c r="F416" s="67" t="s">
        <v>950</v>
      </c>
      <c r="G416" s="67">
        <v>1</v>
      </c>
      <c r="H416" s="65">
        <v>12</v>
      </c>
      <c r="I416" s="68">
        <f t="shared" si="13"/>
        <v>12</v>
      </c>
      <c r="J416" s="69">
        <v>3</v>
      </c>
    </row>
    <row r="417" spans="1:10" s="83" customFormat="1" ht="25.5" x14ac:dyDescent="0.25">
      <c r="A417" s="62" t="s">
        <v>1245</v>
      </c>
      <c r="B417" s="63" t="s">
        <v>1081</v>
      </c>
      <c r="C417" s="64" t="s">
        <v>1207</v>
      </c>
      <c r="D417" s="65" t="s">
        <v>1159</v>
      </c>
      <c r="E417" s="66" t="s">
        <v>1112</v>
      </c>
      <c r="F417" s="67" t="s">
        <v>1113</v>
      </c>
      <c r="G417" s="67">
        <v>3</v>
      </c>
      <c r="H417" s="65">
        <v>2</v>
      </c>
      <c r="I417" s="68">
        <f t="shared" si="13"/>
        <v>6</v>
      </c>
      <c r="J417" s="69">
        <v>3</v>
      </c>
    </row>
    <row r="418" spans="1:10" s="83" customFormat="1" ht="38.25" x14ac:dyDescent="0.25">
      <c r="A418" s="76" t="s">
        <v>727</v>
      </c>
      <c r="B418" s="63" t="s">
        <v>728</v>
      </c>
      <c r="C418" s="64" t="s">
        <v>1207</v>
      </c>
      <c r="D418" s="65" t="s">
        <v>1159</v>
      </c>
      <c r="E418" s="66" t="s">
        <v>1111</v>
      </c>
      <c r="F418" s="67" t="s">
        <v>1116</v>
      </c>
      <c r="G418" s="67">
        <v>3</v>
      </c>
      <c r="H418" s="65">
        <v>2</v>
      </c>
      <c r="I418" s="68">
        <f t="shared" si="13"/>
        <v>6</v>
      </c>
      <c r="J418" s="69">
        <v>3</v>
      </c>
    </row>
    <row r="419" spans="1:10" s="83" customFormat="1" ht="39" thickBot="1" x14ac:dyDescent="0.3">
      <c r="A419" s="151" t="s">
        <v>731</v>
      </c>
      <c r="B419" s="84" t="s">
        <v>732</v>
      </c>
      <c r="C419" s="85" t="s">
        <v>1207</v>
      </c>
      <c r="D419" s="88" t="s">
        <v>1159</v>
      </c>
      <c r="E419" s="87" t="s">
        <v>1111</v>
      </c>
      <c r="F419" s="113" t="s">
        <v>1116</v>
      </c>
      <c r="G419" s="86">
        <v>3</v>
      </c>
      <c r="H419" s="86">
        <v>2</v>
      </c>
      <c r="I419" s="259">
        <f t="shared" si="13"/>
        <v>6</v>
      </c>
      <c r="J419" s="154">
        <v>3</v>
      </c>
    </row>
    <row r="420" spans="1:10" s="83" customFormat="1" ht="25.5" x14ac:dyDescent="0.25">
      <c r="A420" s="76" t="s">
        <v>1251</v>
      </c>
      <c r="B420" s="75" t="s">
        <v>1085</v>
      </c>
      <c r="C420" s="64" t="s">
        <v>1207</v>
      </c>
      <c r="D420" s="65" t="s">
        <v>1159</v>
      </c>
      <c r="E420" s="66" t="s">
        <v>1061</v>
      </c>
      <c r="F420" s="67" t="s">
        <v>1110</v>
      </c>
      <c r="G420" s="67">
        <v>2</v>
      </c>
      <c r="H420" s="65">
        <v>6</v>
      </c>
      <c r="I420" s="68">
        <f t="shared" si="13"/>
        <v>12</v>
      </c>
      <c r="J420" s="69">
        <v>1</v>
      </c>
    </row>
    <row r="421" spans="1:10" s="83" customFormat="1" ht="25.5" x14ac:dyDescent="0.25">
      <c r="A421" s="76" t="s">
        <v>1051</v>
      </c>
      <c r="B421" s="70" t="s">
        <v>1052</v>
      </c>
      <c r="C421" s="64" t="s">
        <v>1207</v>
      </c>
      <c r="D421" s="67" t="s">
        <v>1159</v>
      </c>
      <c r="E421" s="70" t="s">
        <v>1109</v>
      </c>
      <c r="F421" s="70" t="s">
        <v>1110</v>
      </c>
      <c r="G421" s="67">
        <v>1</v>
      </c>
      <c r="H421" s="67">
        <v>12</v>
      </c>
      <c r="I421" s="68">
        <f t="shared" si="13"/>
        <v>12</v>
      </c>
      <c r="J421" s="103">
        <v>1</v>
      </c>
    </row>
    <row r="422" spans="1:10" s="83" customFormat="1" ht="38.25" x14ac:dyDescent="0.25">
      <c r="A422" s="62" t="s">
        <v>1270</v>
      </c>
      <c r="B422" s="70" t="s">
        <v>1099</v>
      </c>
      <c r="C422" s="64" t="s">
        <v>1207</v>
      </c>
      <c r="D422" s="67" t="s">
        <v>1159</v>
      </c>
      <c r="E422" s="99" t="s">
        <v>1129</v>
      </c>
      <c r="F422" s="67" t="s">
        <v>1130</v>
      </c>
      <c r="G422" s="289">
        <v>1</v>
      </c>
      <c r="H422" s="100">
        <v>6</v>
      </c>
      <c r="I422" s="68">
        <f t="shared" si="13"/>
        <v>6</v>
      </c>
      <c r="J422" s="69">
        <v>1</v>
      </c>
    </row>
    <row r="423" spans="1:10" s="83" customFormat="1" ht="38.25" x14ac:dyDescent="0.25">
      <c r="A423" s="62" t="s">
        <v>1271</v>
      </c>
      <c r="B423" s="70" t="s">
        <v>1100</v>
      </c>
      <c r="C423" s="64" t="s">
        <v>1207</v>
      </c>
      <c r="D423" s="67" t="s">
        <v>1159</v>
      </c>
      <c r="E423" s="99" t="s">
        <v>1129</v>
      </c>
      <c r="F423" s="67" t="s">
        <v>1130</v>
      </c>
      <c r="G423" s="289">
        <v>1</v>
      </c>
      <c r="H423" s="100">
        <v>6</v>
      </c>
      <c r="I423" s="68">
        <f t="shared" si="13"/>
        <v>6</v>
      </c>
      <c r="J423" s="69">
        <v>1</v>
      </c>
    </row>
    <row r="424" spans="1:10" s="83" customFormat="1" ht="39" thickBot="1" x14ac:dyDescent="0.3">
      <c r="A424" s="288" t="s">
        <v>1272</v>
      </c>
      <c r="B424" s="113" t="s">
        <v>1101</v>
      </c>
      <c r="C424" s="85" t="s">
        <v>1207</v>
      </c>
      <c r="D424" s="86" t="s">
        <v>1159</v>
      </c>
      <c r="E424" s="276" t="s">
        <v>1129</v>
      </c>
      <c r="F424" s="86" t="s">
        <v>1130</v>
      </c>
      <c r="G424" s="241">
        <v>2</v>
      </c>
      <c r="H424" s="88">
        <v>6</v>
      </c>
      <c r="I424" s="89">
        <f t="shared" si="13"/>
        <v>12</v>
      </c>
      <c r="J424" s="90">
        <v>1</v>
      </c>
    </row>
    <row r="425" spans="1:10" s="77" customFormat="1" ht="26.25" x14ac:dyDescent="0.25">
      <c r="A425" s="238" t="s">
        <v>1183</v>
      </c>
      <c r="B425" s="290" t="s">
        <v>1184</v>
      </c>
      <c r="C425" s="156" t="s">
        <v>1180</v>
      </c>
      <c r="D425" s="78" t="s">
        <v>1159</v>
      </c>
      <c r="E425" s="79" t="s">
        <v>1164</v>
      </c>
      <c r="F425" s="80" t="s">
        <v>1160</v>
      </c>
      <c r="G425" s="80">
        <v>1</v>
      </c>
      <c r="H425" s="80">
        <v>6</v>
      </c>
      <c r="I425" s="240">
        <f t="shared" si="13"/>
        <v>6</v>
      </c>
      <c r="J425" s="82">
        <v>1</v>
      </c>
    </row>
    <row r="426" spans="1:10" s="83" customFormat="1" ht="25.5" x14ac:dyDescent="0.25">
      <c r="A426" s="76" t="s">
        <v>1212</v>
      </c>
      <c r="B426" s="75" t="s">
        <v>985</v>
      </c>
      <c r="C426" s="64" t="s">
        <v>1207</v>
      </c>
      <c r="D426" s="65" t="s">
        <v>1159</v>
      </c>
      <c r="E426" s="66" t="s">
        <v>1112</v>
      </c>
      <c r="F426" s="67" t="s">
        <v>1113</v>
      </c>
      <c r="G426" s="67">
        <v>3</v>
      </c>
      <c r="H426" s="67">
        <v>2</v>
      </c>
      <c r="I426" s="102">
        <f t="shared" si="13"/>
        <v>6</v>
      </c>
      <c r="J426" s="103">
        <v>2</v>
      </c>
    </row>
    <row r="427" spans="1:10" s="83" customFormat="1" ht="51.75" x14ac:dyDescent="0.25">
      <c r="A427" s="76" t="s">
        <v>1215</v>
      </c>
      <c r="B427" s="75" t="s">
        <v>987</v>
      </c>
      <c r="C427" s="64" t="s">
        <v>1207</v>
      </c>
      <c r="D427" s="78" t="s">
        <v>1159</v>
      </c>
      <c r="E427" s="79" t="s">
        <v>1036</v>
      </c>
      <c r="F427" s="173" t="s">
        <v>1037</v>
      </c>
      <c r="G427" s="80">
        <v>1</v>
      </c>
      <c r="H427" s="80">
        <v>18</v>
      </c>
      <c r="I427" s="102">
        <v>6</v>
      </c>
      <c r="J427" s="69">
        <v>2</v>
      </c>
    </row>
    <row r="428" spans="1:10" s="83" customFormat="1" ht="26.25" thickBot="1" x14ac:dyDescent="0.3">
      <c r="A428" s="171" t="s">
        <v>1023</v>
      </c>
      <c r="B428" s="84" t="s">
        <v>1024</v>
      </c>
      <c r="C428" s="85" t="s">
        <v>1207</v>
      </c>
      <c r="D428" s="88" t="s">
        <v>1159</v>
      </c>
      <c r="E428" s="87" t="s">
        <v>1034</v>
      </c>
      <c r="F428" s="86" t="s">
        <v>950</v>
      </c>
      <c r="G428" s="86">
        <v>1</v>
      </c>
      <c r="H428" s="88">
        <v>12</v>
      </c>
      <c r="I428" s="89">
        <f>G428*H428</f>
        <v>12</v>
      </c>
      <c r="J428" s="90">
        <v>2</v>
      </c>
    </row>
    <row r="429" spans="1:10" s="83" customFormat="1" ht="24.75" customHeight="1" x14ac:dyDescent="0.25">
      <c r="A429" s="76" t="s">
        <v>933</v>
      </c>
      <c r="B429" s="75" t="s">
        <v>991</v>
      </c>
      <c r="C429" s="64" t="s">
        <v>1207</v>
      </c>
      <c r="D429" s="65" t="s">
        <v>1159</v>
      </c>
      <c r="E429" s="66" t="s">
        <v>992</v>
      </c>
      <c r="F429" s="67" t="s">
        <v>718</v>
      </c>
      <c r="G429" s="67">
        <v>3</v>
      </c>
      <c r="H429" s="65">
        <v>1</v>
      </c>
      <c r="I429" s="68">
        <f>G429*H429</f>
        <v>3</v>
      </c>
      <c r="J429" s="69">
        <v>1</v>
      </c>
    </row>
    <row r="430" spans="1:10" s="83" customFormat="1" ht="25.5" x14ac:dyDescent="0.25">
      <c r="A430" s="76" t="s">
        <v>994</v>
      </c>
      <c r="B430" s="75" t="s">
        <v>991</v>
      </c>
      <c r="C430" s="64" t="s">
        <v>1207</v>
      </c>
      <c r="D430" s="65" t="s">
        <v>1159</v>
      </c>
      <c r="E430" s="66" t="s">
        <v>992</v>
      </c>
      <c r="F430" s="67" t="s">
        <v>718</v>
      </c>
      <c r="G430" s="67">
        <v>2</v>
      </c>
      <c r="H430" s="65">
        <v>1</v>
      </c>
      <c r="I430" s="68">
        <f>G430*H430</f>
        <v>2</v>
      </c>
      <c r="J430" s="69">
        <v>1</v>
      </c>
    </row>
    <row r="431" spans="1:10" s="83" customFormat="1" ht="25.5" x14ac:dyDescent="0.25">
      <c r="A431" s="76" t="s">
        <v>995</v>
      </c>
      <c r="B431" s="75" t="s">
        <v>991</v>
      </c>
      <c r="C431" s="64" t="s">
        <v>1207</v>
      </c>
      <c r="D431" s="65" t="s">
        <v>1159</v>
      </c>
      <c r="E431" s="66" t="s">
        <v>992</v>
      </c>
      <c r="F431" s="67" t="s">
        <v>718</v>
      </c>
      <c r="G431" s="67">
        <v>2</v>
      </c>
      <c r="H431" s="65">
        <v>1</v>
      </c>
      <c r="I431" s="68">
        <f>G431*H431</f>
        <v>2</v>
      </c>
      <c r="J431" s="69">
        <v>1</v>
      </c>
    </row>
    <row r="434" spans="1:10" s="83" customFormat="1" ht="26.25" thickBot="1" x14ac:dyDescent="0.3">
      <c r="A434" s="76" t="s">
        <v>990</v>
      </c>
      <c r="B434" s="75" t="s">
        <v>999</v>
      </c>
      <c r="C434" s="64" t="s">
        <v>1207</v>
      </c>
      <c r="D434" s="65" t="s">
        <v>1159</v>
      </c>
      <c r="E434" s="66" t="s">
        <v>992</v>
      </c>
      <c r="F434" s="67" t="s">
        <v>718</v>
      </c>
      <c r="G434" s="67">
        <v>2</v>
      </c>
      <c r="H434" s="65">
        <v>1</v>
      </c>
      <c r="I434" s="68">
        <v>2</v>
      </c>
      <c r="J434" s="69">
        <v>1</v>
      </c>
    </row>
    <row r="435" spans="1:10" s="83" customFormat="1" ht="25.5" x14ac:dyDescent="0.25">
      <c r="A435" s="190" t="s">
        <v>1009</v>
      </c>
      <c r="B435" s="172" t="s">
        <v>1010</v>
      </c>
      <c r="C435" s="114" t="s">
        <v>1207</v>
      </c>
      <c r="D435" s="267" t="s">
        <v>1159</v>
      </c>
      <c r="E435" s="268" t="s">
        <v>1114</v>
      </c>
      <c r="F435" s="269" t="s">
        <v>1115</v>
      </c>
      <c r="G435" s="269">
        <v>1</v>
      </c>
      <c r="H435" s="267">
        <v>6</v>
      </c>
      <c r="I435" s="270">
        <v>3</v>
      </c>
      <c r="J435" s="271">
        <v>2</v>
      </c>
    </row>
    <row r="436" spans="1:10" s="83" customFormat="1" ht="25.5" x14ac:dyDescent="0.25">
      <c r="A436" s="76" t="s">
        <v>1011</v>
      </c>
      <c r="B436" s="75" t="s">
        <v>1012</v>
      </c>
      <c r="C436" s="64" t="s">
        <v>1207</v>
      </c>
      <c r="D436" s="65" t="s">
        <v>1159</v>
      </c>
      <c r="E436" s="66" t="s">
        <v>1114</v>
      </c>
      <c r="F436" s="67" t="s">
        <v>1115</v>
      </c>
      <c r="G436" s="67">
        <v>1</v>
      </c>
      <c r="H436" s="65">
        <v>6</v>
      </c>
      <c r="I436" s="68">
        <v>3</v>
      </c>
      <c r="J436" s="69">
        <v>2</v>
      </c>
    </row>
    <row r="437" spans="1:10" s="83" customFormat="1" ht="25.5" x14ac:dyDescent="0.25">
      <c r="A437" s="76" t="s">
        <v>1014</v>
      </c>
      <c r="B437" s="75" t="s">
        <v>1015</v>
      </c>
      <c r="C437" s="64" t="s">
        <v>1207</v>
      </c>
      <c r="D437" s="65" t="s">
        <v>1159</v>
      </c>
      <c r="E437" s="66" t="s">
        <v>1114</v>
      </c>
      <c r="F437" s="67" t="s">
        <v>1115</v>
      </c>
      <c r="G437" s="67">
        <v>1</v>
      </c>
      <c r="H437" s="65">
        <v>6</v>
      </c>
      <c r="I437" s="68">
        <v>3</v>
      </c>
      <c r="J437" s="69">
        <v>2</v>
      </c>
    </row>
    <row r="438" spans="1:10" s="83" customFormat="1" ht="25.5" x14ac:dyDescent="0.25">
      <c r="A438" s="76" t="s">
        <v>1016</v>
      </c>
      <c r="B438" s="75" t="s">
        <v>1017</v>
      </c>
      <c r="C438" s="64" t="s">
        <v>1207</v>
      </c>
      <c r="D438" s="65" t="s">
        <v>1159</v>
      </c>
      <c r="E438" s="66" t="s">
        <v>1114</v>
      </c>
      <c r="F438" s="67" t="s">
        <v>1115</v>
      </c>
      <c r="G438" s="67">
        <v>1</v>
      </c>
      <c r="H438" s="65">
        <v>6</v>
      </c>
      <c r="I438" s="68">
        <v>3</v>
      </c>
      <c r="J438" s="69">
        <v>2</v>
      </c>
    </row>
    <row r="439" spans="1:10" s="83" customFormat="1" ht="25.5" x14ac:dyDescent="0.25">
      <c r="A439" s="76" t="s">
        <v>1018</v>
      </c>
      <c r="B439" s="75" t="s">
        <v>1021</v>
      </c>
      <c r="C439" s="64" t="s">
        <v>1207</v>
      </c>
      <c r="D439" s="65" t="s">
        <v>1159</v>
      </c>
      <c r="E439" s="66" t="s">
        <v>1013</v>
      </c>
      <c r="F439" s="67" t="s">
        <v>1019</v>
      </c>
      <c r="G439" s="67">
        <v>1</v>
      </c>
      <c r="H439" s="65">
        <v>6</v>
      </c>
      <c r="I439" s="68">
        <v>3</v>
      </c>
      <c r="J439" s="69">
        <v>2</v>
      </c>
    </row>
    <row r="440" spans="1:10" s="83" customFormat="1" ht="25.5" x14ac:dyDescent="0.25">
      <c r="A440" s="76" t="s">
        <v>1020</v>
      </c>
      <c r="B440" s="75" t="s">
        <v>1022</v>
      </c>
      <c r="C440" s="64" t="s">
        <v>1207</v>
      </c>
      <c r="D440" s="65" t="s">
        <v>1159</v>
      </c>
      <c r="E440" s="66" t="s">
        <v>1013</v>
      </c>
      <c r="F440" s="67" t="s">
        <v>1019</v>
      </c>
      <c r="G440" s="67">
        <v>1</v>
      </c>
      <c r="H440" s="65">
        <v>6</v>
      </c>
      <c r="I440" s="68">
        <v>3</v>
      </c>
      <c r="J440" s="69">
        <v>2</v>
      </c>
    </row>
    <row r="441" spans="1:10" s="83" customFormat="1" ht="25.5" x14ac:dyDescent="0.25">
      <c r="A441" s="76" t="s">
        <v>890</v>
      </c>
      <c r="B441" s="75" t="s">
        <v>947</v>
      </c>
      <c r="C441" s="64" t="s">
        <v>1207</v>
      </c>
      <c r="D441" s="65" t="s">
        <v>1159</v>
      </c>
      <c r="E441" s="66" t="s">
        <v>1034</v>
      </c>
      <c r="F441" s="67" t="s">
        <v>1019</v>
      </c>
      <c r="G441" s="67">
        <v>1</v>
      </c>
      <c r="H441" s="65">
        <v>6</v>
      </c>
      <c r="I441" s="68">
        <v>3</v>
      </c>
      <c r="J441" s="69">
        <v>2</v>
      </c>
    </row>
    <row r="442" spans="1:10" s="83" customFormat="1" ht="38.25" x14ac:dyDescent="0.25">
      <c r="A442" s="76" t="s">
        <v>865</v>
      </c>
      <c r="B442" s="75" t="s">
        <v>866</v>
      </c>
      <c r="C442" s="64" t="s">
        <v>1207</v>
      </c>
      <c r="D442" s="67" t="s">
        <v>1159</v>
      </c>
      <c r="E442" s="99" t="s">
        <v>795</v>
      </c>
      <c r="F442" s="67" t="s">
        <v>867</v>
      </c>
      <c r="G442" s="67">
        <v>1</v>
      </c>
      <c r="H442" s="65">
        <v>12</v>
      </c>
      <c r="I442" s="68">
        <v>6</v>
      </c>
      <c r="J442" s="69">
        <v>3</v>
      </c>
    </row>
    <row r="443" spans="1:10" s="83" customFormat="1" ht="26.25" x14ac:dyDescent="0.25">
      <c r="A443" s="76" t="s">
        <v>1041</v>
      </c>
      <c r="B443" s="75" t="s">
        <v>909</v>
      </c>
      <c r="C443" s="64" t="s">
        <v>1207</v>
      </c>
      <c r="D443" s="78" t="s">
        <v>1159</v>
      </c>
      <c r="E443" s="79" t="s">
        <v>1112</v>
      </c>
      <c r="F443" s="80" t="s">
        <v>1113</v>
      </c>
      <c r="G443" s="80">
        <v>3</v>
      </c>
      <c r="H443" s="80">
        <v>2</v>
      </c>
      <c r="I443" s="81">
        <v>3</v>
      </c>
      <c r="J443" s="82">
        <v>1</v>
      </c>
    </row>
    <row r="444" spans="1:10" s="83" customFormat="1" ht="26.25" x14ac:dyDescent="0.25">
      <c r="A444" s="76" t="s">
        <v>1038</v>
      </c>
      <c r="B444" s="75" t="s">
        <v>1039</v>
      </c>
      <c r="C444" s="64" t="s">
        <v>1207</v>
      </c>
      <c r="D444" s="78" t="s">
        <v>1159</v>
      </c>
      <c r="E444" s="79" t="s">
        <v>1112</v>
      </c>
      <c r="F444" s="80" t="s">
        <v>1113</v>
      </c>
      <c r="G444" s="80">
        <v>3</v>
      </c>
      <c r="H444" s="80">
        <v>2</v>
      </c>
      <c r="I444" s="81">
        <v>3</v>
      </c>
      <c r="J444" s="82">
        <v>1</v>
      </c>
    </row>
    <row r="445" spans="1:10" s="253" customFormat="1" ht="25.5" x14ac:dyDescent="0.25">
      <c r="A445" s="76" t="s">
        <v>1181</v>
      </c>
      <c r="B445" s="73" t="s">
        <v>1168</v>
      </c>
      <c r="C445" s="74" t="s">
        <v>1179</v>
      </c>
      <c r="D445" s="65" t="s">
        <v>1159</v>
      </c>
      <c r="E445" s="70" t="s">
        <v>1167</v>
      </c>
      <c r="F445" s="67" t="s">
        <v>1166</v>
      </c>
      <c r="G445" s="67">
        <v>1</v>
      </c>
      <c r="H445" s="67">
        <v>3</v>
      </c>
      <c r="I445" s="68">
        <f>G445*H445</f>
        <v>3</v>
      </c>
      <c r="J445" s="103">
        <v>1</v>
      </c>
    </row>
    <row r="446" spans="1:10" s="253" customFormat="1" ht="25.5" x14ac:dyDescent="0.25">
      <c r="A446" s="76" t="s">
        <v>746</v>
      </c>
      <c r="B446" s="291" t="s">
        <v>744</v>
      </c>
      <c r="C446" s="74" t="s">
        <v>1180</v>
      </c>
      <c r="D446" s="67" t="s">
        <v>1159</v>
      </c>
      <c r="E446" s="70" t="s">
        <v>1164</v>
      </c>
      <c r="F446" s="67" t="s">
        <v>1160</v>
      </c>
      <c r="G446" s="67">
        <v>1</v>
      </c>
      <c r="H446" s="65">
        <v>6</v>
      </c>
      <c r="I446" s="68">
        <f>G446*H446</f>
        <v>6</v>
      </c>
      <c r="J446" s="69">
        <v>1</v>
      </c>
    </row>
    <row r="447" spans="1:10" s="253" customFormat="1" ht="25.5" x14ac:dyDescent="0.25">
      <c r="A447" s="62" t="s">
        <v>1182</v>
      </c>
      <c r="B447" s="70" t="s">
        <v>1170</v>
      </c>
      <c r="C447" s="74" t="s">
        <v>1180</v>
      </c>
      <c r="D447" s="67" t="s">
        <v>1159</v>
      </c>
      <c r="E447" s="70" t="s">
        <v>1169</v>
      </c>
      <c r="F447" s="67" t="s">
        <v>1165</v>
      </c>
      <c r="G447" s="67">
        <v>1</v>
      </c>
      <c r="H447" s="65">
        <v>3</v>
      </c>
      <c r="I447" s="68">
        <f>G447*H447</f>
        <v>3</v>
      </c>
      <c r="J447" s="103">
        <v>1</v>
      </c>
    </row>
    <row r="448" spans="1:10" s="253" customFormat="1" ht="26.25" thickBot="1" x14ac:dyDescent="0.3">
      <c r="A448" s="288" t="s">
        <v>1192</v>
      </c>
      <c r="B448" s="84" t="s">
        <v>1193</v>
      </c>
      <c r="C448" s="153" t="s">
        <v>1180</v>
      </c>
      <c r="D448" s="88" t="s">
        <v>1159</v>
      </c>
      <c r="E448" s="113" t="s">
        <v>1190</v>
      </c>
      <c r="F448" s="86" t="s">
        <v>1191</v>
      </c>
      <c r="G448" s="86">
        <v>1</v>
      </c>
      <c r="H448" s="86">
        <v>12</v>
      </c>
      <c r="I448" s="89">
        <v>2</v>
      </c>
      <c r="J448" s="90">
        <v>1</v>
      </c>
    </row>
    <row r="449" spans="1:12" s="83" customFormat="1" ht="15.75" thickBot="1" x14ac:dyDescent="0.3">
      <c r="A449" s="1284" t="s">
        <v>748</v>
      </c>
      <c r="B449" s="1285"/>
      <c r="C449" s="1285"/>
      <c r="D449" s="1285"/>
      <c r="E449" s="1285"/>
      <c r="F449" s="1285"/>
      <c r="G449" s="1285"/>
      <c r="H449" s="1285"/>
      <c r="I449" s="1286"/>
      <c r="J449" s="295">
        <v>1</v>
      </c>
    </row>
    <row r="450" spans="1:12" s="253" customFormat="1" ht="25.5" x14ac:dyDescent="0.25">
      <c r="A450" s="76" t="s">
        <v>1183</v>
      </c>
      <c r="B450" s="291" t="s">
        <v>1184</v>
      </c>
      <c r="C450" s="74" t="s">
        <v>1180</v>
      </c>
      <c r="D450" s="65" t="s">
        <v>1159</v>
      </c>
      <c r="E450" s="66" t="s">
        <v>1164</v>
      </c>
      <c r="F450" s="67" t="s">
        <v>1160</v>
      </c>
      <c r="G450" s="67">
        <v>1</v>
      </c>
      <c r="H450" s="67">
        <v>6</v>
      </c>
      <c r="I450" s="68">
        <v>3</v>
      </c>
      <c r="J450" s="69">
        <v>2</v>
      </c>
    </row>
    <row r="451" spans="1:12" s="253" customFormat="1" ht="25.5" x14ac:dyDescent="0.25">
      <c r="A451" s="76" t="s">
        <v>1181</v>
      </c>
      <c r="B451" s="73" t="s">
        <v>1168</v>
      </c>
      <c r="C451" s="74" t="s">
        <v>1179</v>
      </c>
      <c r="D451" s="65" t="s">
        <v>1159</v>
      </c>
      <c r="E451" s="70" t="s">
        <v>1167</v>
      </c>
      <c r="F451" s="67" t="s">
        <v>1166</v>
      </c>
      <c r="G451" s="67">
        <v>1</v>
      </c>
      <c r="H451" s="67">
        <v>3</v>
      </c>
      <c r="I451" s="68">
        <f>G451*H451</f>
        <v>3</v>
      </c>
      <c r="J451" s="103">
        <v>2</v>
      </c>
    </row>
    <row r="452" spans="1:12" s="253" customFormat="1" ht="25.5" x14ac:dyDescent="0.25">
      <c r="A452" s="62" t="s">
        <v>1182</v>
      </c>
      <c r="B452" s="70" t="s">
        <v>1170</v>
      </c>
      <c r="C452" s="74" t="s">
        <v>1180</v>
      </c>
      <c r="D452" s="67" t="s">
        <v>1159</v>
      </c>
      <c r="E452" s="70" t="s">
        <v>1169</v>
      </c>
      <c r="F452" s="67" t="s">
        <v>1165</v>
      </c>
      <c r="G452" s="67">
        <v>1</v>
      </c>
      <c r="H452" s="65">
        <v>3</v>
      </c>
      <c r="I452" s="68">
        <f>G452*H452</f>
        <v>3</v>
      </c>
      <c r="J452" s="103">
        <v>2</v>
      </c>
    </row>
    <row r="453" spans="1:12" s="253" customFormat="1" ht="25.5" x14ac:dyDescent="0.25">
      <c r="A453" s="62" t="s">
        <v>1188</v>
      </c>
      <c r="B453" s="294" t="s">
        <v>1189</v>
      </c>
      <c r="C453" s="74" t="s">
        <v>1180</v>
      </c>
      <c r="D453" s="65" t="s">
        <v>1159</v>
      </c>
      <c r="E453" s="66" t="s">
        <v>1190</v>
      </c>
      <c r="F453" s="67" t="s">
        <v>1191</v>
      </c>
      <c r="G453" s="67">
        <v>1</v>
      </c>
      <c r="H453" s="67">
        <v>12</v>
      </c>
      <c r="I453" s="68">
        <f>G453*H453</f>
        <v>12</v>
      </c>
      <c r="J453" s="69">
        <v>2</v>
      </c>
    </row>
    <row r="454" spans="1:12" s="253" customFormat="1" ht="25.5" x14ac:dyDescent="0.25">
      <c r="A454" s="62">
        <v>3585288</v>
      </c>
      <c r="B454" s="294" t="s">
        <v>749</v>
      </c>
      <c r="C454" s="74" t="s">
        <v>1180</v>
      </c>
      <c r="D454" s="65"/>
      <c r="E454" s="66"/>
      <c r="F454" s="67"/>
      <c r="G454" s="67"/>
      <c r="H454" s="67"/>
      <c r="I454" s="68" t="s">
        <v>1199</v>
      </c>
      <c r="J454" s="69">
        <v>2</v>
      </c>
    </row>
    <row r="455" spans="1:12" s="83" customFormat="1" ht="25.5" x14ac:dyDescent="0.25">
      <c r="A455" s="76" t="s">
        <v>1011</v>
      </c>
      <c r="B455" s="75" t="s">
        <v>1012</v>
      </c>
      <c r="C455" s="305" t="s">
        <v>1207</v>
      </c>
      <c r="D455" s="65" t="s">
        <v>1159</v>
      </c>
      <c r="E455" s="66" t="s">
        <v>1114</v>
      </c>
      <c r="F455" s="67" t="s">
        <v>1115</v>
      </c>
      <c r="G455" s="67">
        <v>1</v>
      </c>
      <c r="H455" s="65">
        <v>6</v>
      </c>
      <c r="I455" s="68">
        <v>3</v>
      </c>
      <c r="J455" s="69">
        <v>1</v>
      </c>
    </row>
    <row r="456" spans="1:12" s="83" customFormat="1" ht="25.5" x14ac:dyDescent="0.25">
      <c r="A456" s="76" t="s">
        <v>1018</v>
      </c>
      <c r="B456" s="75" t="s">
        <v>1021</v>
      </c>
      <c r="C456" s="305" t="s">
        <v>1207</v>
      </c>
      <c r="D456" s="65" t="s">
        <v>1159</v>
      </c>
      <c r="E456" s="66" t="s">
        <v>1013</v>
      </c>
      <c r="F456" s="67" t="s">
        <v>1019</v>
      </c>
      <c r="G456" s="67">
        <v>1</v>
      </c>
      <c r="H456" s="65">
        <v>6</v>
      </c>
      <c r="I456" s="68">
        <v>3</v>
      </c>
      <c r="J456" s="69">
        <v>1</v>
      </c>
    </row>
    <row r="457" spans="1:12" s="83" customFormat="1" ht="25.5" x14ac:dyDescent="0.25">
      <c r="A457" s="76" t="s">
        <v>890</v>
      </c>
      <c r="B457" s="75" t="s">
        <v>947</v>
      </c>
      <c r="C457" s="305" t="s">
        <v>1207</v>
      </c>
      <c r="D457" s="65" t="s">
        <v>1159</v>
      </c>
      <c r="E457" s="66" t="s">
        <v>1034</v>
      </c>
      <c r="F457" s="67" t="s">
        <v>1019</v>
      </c>
      <c r="G457" s="67">
        <v>1</v>
      </c>
      <c r="H457" s="65">
        <v>6</v>
      </c>
      <c r="I457" s="68">
        <v>3</v>
      </c>
      <c r="J457" s="69">
        <v>1</v>
      </c>
    </row>
    <row r="458" spans="1:12" s="83" customFormat="1" ht="25.5" x14ac:dyDescent="0.25">
      <c r="A458" s="76" t="s">
        <v>883</v>
      </c>
      <c r="B458" s="75" t="s">
        <v>891</v>
      </c>
      <c r="C458" s="305" t="s">
        <v>1207</v>
      </c>
      <c r="D458" s="65" t="s">
        <v>1159</v>
      </c>
      <c r="E458" s="66" t="s">
        <v>1013</v>
      </c>
      <c r="F458" s="67" t="s">
        <v>1019</v>
      </c>
      <c r="G458" s="67">
        <v>1</v>
      </c>
      <c r="H458" s="65">
        <v>6</v>
      </c>
      <c r="I458" s="68">
        <v>3</v>
      </c>
      <c r="J458" s="69">
        <v>1</v>
      </c>
    </row>
    <row r="459" spans="1:12" s="83" customFormat="1" ht="26.25" x14ac:dyDescent="0.25">
      <c r="A459" s="300" t="s">
        <v>1041</v>
      </c>
      <c r="B459" s="66" t="s">
        <v>909</v>
      </c>
      <c r="C459" s="305" t="s">
        <v>1207</v>
      </c>
      <c r="D459" s="78" t="s">
        <v>1159</v>
      </c>
      <c r="E459" s="79" t="s">
        <v>1112</v>
      </c>
      <c r="F459" s="80" t="s">
        <v>1113</v>
      </c>
      <c r="G459" s="80">
        <v>3</v>
      </c>
      <c r="H459" s="80">
        <v>2</v>
      </c>
      <c r="I459" s="81">
        <v>3</v>
      </c>
      <c r="J459" s="69">
        <v>2</v>
      </c>
    </row>
    <row r="460" spans="1:12" s="83" customFormat="1" ht="26.25" x14ac:dyDescent="0.25">
      <c r="A460" s="300" t="s">
        <v>1038</v>
      </c>
      <c r="B460" s="66" t="s">
        <v>1039</v>
      </c>
      <c r="C460" s="305" t="s">
        <v>1207</v>
      </c>
      <c r="D460" s="78" t="s">
        <v>1159</v>
      </c>
      <c r="E460" s="79" t="s">
        <v>1112</v>
      </c>
      <c r="F460" s="80" t="s">
        <v>1113</v>
      </c>
      <c r="G460" s="80">
        <v>3</v>
      </c>
      <c r="H460" s="80">
        <v>2</v>
      </c>
      <c r="I460" s="81">
        <v>3</v>
      </c>
      <c r="J460" s="69">
        <v>2</v>
      </c>
      <c r="L460" s="83" t="s">
        <v>770</v>
      </c>
    </row>
    <row r="461" spans="1:12" s="83" customFormat="1" ht="38.25" x14ac:dyDescent="0.25">
      <c r="A461" s="300" t="s">
        <v>865</v>
      </c>
      <c r="B461" s="66" t="s">
        <v>866</v>
      </c>
      <c r="C461" s="305" t="s">
        <v>1207</v>
      </c>
      <c r="D461" s="67" t="s">
        <v>1159</v>
      </c>
      <c r="E461" s="99" t="s">
        <v>795</v>
      </c>
      <c r="F461" s="67" t="s">
        <v>867</v>
      </c>
      <c r="G461" s="67">
        <v>1</v>
      </c>
      <c r="H461" s="65">
        <v>12</v>
      </c>
      <c r="I461" s="68">
        <v>6</v>
      </c>
      <c r="J461" s="69">
        <v>2</v>
      </c>
    </row>
    <row r="462" spans="1:12" s="314" customFormat="1" ht="25.5" x14ac:dyDescent="0.2">
      <c r="A462" s="315" t="s">
        <v>768</v>
      </c>
      <c r="B462" s="317" t="s">
        <v>769</v>
      </c>
      <c r="C462" s="313" t="s">
        <v>1207</v>
      </c>
      <c r="D462" s="318"/>
      <c r="E462" s="318"/>
      <c r="F462" s="318"/>
      <c r="G462" s="318"/>
      <c r="H462" s="318"/>
      <c r="I462" s="319">
        <v>1</v>
      </c>
      <c r="J462" s="69">
        <v>2</v>
      </c>
    </row>
    <row r="463" spans="1:12" s="312" customFormat="1" ht="25.5" x14ac:dyDescent="0.2">
      <c r="A463" s="316" t="s">
        <v>762</v>
      </c>
      <c r="B463" s="317" t="s">
        <v>765</v>
      </c>
      <c r="C463" s="305" t="s">
        <v>1207</v>
      </c>
      <c r="D463" s="318">
        <v>1</v>
      </c>
      <c r="E463" s="318">
        <v>1</v>
      </c>
      <c r="F463" s="318">
        <v>1</v>
      </c>
      <c r="G463" s="318">
        <v>1</v>
      </c>
      <c r="H463" s="318">
        <v>1</v>
      </c>
      <c r="I463" s="319">
        <v>1</v>
      </c>
      <c r="J463" s="69">
        <v>2</v>
      </c>
    </row>
    <row r="464" spans="1:12" s="312" customFormat="1" ht="38.25" x14ac:dyDescent="0.2">
      <c r="A464" s="316" t="s">
        <v>763</v>
      </c>
      <c r="B464" s="317" t="s">
        <v>766</v>
      </c>
      <c r="C464" s="305" t="s">
        <v>1207</v>
      </c>
      <c r="D464" s="318">
        <v>1</v>
      </c>
      <c r="E464" s="318">
        <v>1</v>
      </c>
      <c r="F464" s="318">
        <v>1</v>
      </c>
      <c r="G464" s="318">
        <v>1</v>
      </c>
      <c r="H464" s="318">
        <v>1</v>
      </c>
      <c r="I464" s="319">
        <v>1</v>
      </c>
      <c r="J464" s="69">
        <v>2</v>
      </c>
    </row>
    <row r="465" spans="1:11" s="312" customFormat="1" ht="39" thickBot="1" x14ac:dyDescent="0.25">
      <c r="A465" s="316" t="s">
        <v>764</v>
      </c>
      <c r="B465" s="320" t="s">
        <v>767</v>
      </c>
      <c r="C465" s="306" t="s">
        <v>1207</v>
      </c>
      <c r="D465" s="321">
        <v>1</v>
      </c>
      <c r="E465" s="321">
        <v>1</v>
      </c>
      <c r="F465" s="321">
        <v>1</v>
      </c>
      <c r="G465" s="321">
        <v>1</v>
      </c>
      <c r="H465" s="321">
        <v>1</v>
      </c>
      <c r="I465" s="322">
        <v>1</v>
      </c>
      <c r="J465" s="69">
        <v>2</v>
      </c>
    </row>
    <row r="466" spans="1:11" s="83" customFormat="1" ht="25.5" x14ac:dyDescent="0.25">
      <c r="A466" s="76" t="s">
        <v>1213</v>
      </c>
      <c r="B466" s="70" t="s">
        <v>1152</v>
      </c>
      <c r="C466" s="64" t="s">
        <v>1207</v>
      </c>
      <c r="D466" s="67" t="s">
        <v>1159</v>
      </c>
      <c r="E466" s="70" t="s">
        <v>1109</v>
      </c>
      <c r="F466" s="70" t="s">
        <v>1110</v>
      </c>
      <c r="G466" s="67">
        <v>1</v>
      </c>
      <c r="H466" s="67">
        <v>12</v>
      </c>
      <c r="I466" s="68" t="s">
        <v>1199</v>
      </c>
      <c r="J466" s="103">
        <v>1</v>
      </c>
      <c r="K466" s="109"/>
    </row>
    <row r="467" spans="1:11" s="83" customFormat="1" ht="25.5" x14ac:dyDescent="0.25">
      <c r="A467" s="76" t="s">
        <v>1252</v>
      </c>
      <c r="B467" s="75" t="s">
        <v>1086</v>
      </c>
      <c r="C467" s="64" t="s">
        <v>1207</v>
      </c>
      <c r="D467" s="65" t="s">
        <v>1159</v>
      </c>
      <c r="E467" s="66" t="s">
        <v>1119</v>
      </c>
      <c r="F467" s="67" t="s">
        <v>1120</v>
      </c>
      <c r="G467" s="67">
        <v>1</v>
      </c>
      <c r="H467" s="65">
        <v>8</v>
      </c>
      <c r="I467" s="68">
        <v>1</v>
      </c>
      <c r="J467" s="103">
        <v>1</v>
      </c>
    </row>
    <row r="468" spans="1:11" s="83" customFormat="1" ht="25.5" x14ac:dyDescent="0.25">
      <c r="A468" s="76" t="s">
        <v>1011</v>
      </c>
      <c r="B468" s="75" t="s">
        <v>1012</v>
      </c>
      <c r="C468" s="305" t="s">
        <v>1207</v>
      </c>
      <c r="D468" s="65" t="s">
        <v>1159</v>
      </c>
      <c r="E468" s="66" t="s">
        <v>1114</v>
      </c>
      <c r="F468" s="67" t="s">
        <v>1115</v>
      </c>
      <c r="G468" s="67">
        <v>1</v>
      </c>
      <c r="H468" s="65">
        <v>6</v>
      </c>
      <c r="I468" s="68">
        <v>3</v>
      </c>
      <c r="J468" s="69">
        <v>2</v>
      </c>
    </row>
    <row r="469" spans="1:11" s="83" customFormat="1" ht="25.5" x14ac:dyDescent="0.25">
      <c r="A469" s="76" t="s">
        <v>1014</v>
      </c>
      <c r="B469" s="75" t="s">
        <v>1015</v>
      </c>
      <c r="C469" s="305" t="s">
        <v>1207</v>
      </c>
      <c r="D469" s="65" t="s">
        <v>1159</v>
      </c>
      <c r="E469" s="66" t="s">
        <v>1114</v>
      </c>
      <c r="F469" s="67" t="s">
        <v>1115</v>
      </c>
      <c r="G469" s="67">
        <v>1</v>
      </c>
      <c r="H469" s="65">
        <v>6</v>
      </c>
      <c r="I469" s="68">
        <v>3</v>
      </c>
      <c r="J469" s="69">
        <v>2</v>
      </c>
    </row>
    <row r="470" spans="1:11" s="83" customFormat="1" ht="25.5" x14ac:dyDescent="0.25">
      <c r="A470" s="76" t="s">
        <v>1016</v>
      </c>
      <c r="B470" s="75" t="s">
        <v>1017</v>
      </c>
      <c r="C470" s="305" t="s">
        <v>1207</v>
      </c>
      <c r="D470" s="65" t="s">
        <v>1159</v>
      </c>
      <c r="E470" s="66" t="s">
        <v>1114</v>
      </c>
      <c r="F470" s="67" t="s">
        <v>1115</v>
      </c>
      <c r="G470" s="67">
        <v>1</v>
      </c>
      <c r="H470" s="65">
        <v>6</v>
      </c>
      <c r="I470" s="68">
        <v>3</v>
      </c>
      <c r="J470" s="69">
        <v>2</v>
      </c>
    </row>
    <row r="471" spans="1:11" s="83" customFormat="1" ht="25.5" x14ac:dyDescent="0.25">
      <c r="A471" s="76" t="s">
        <v>1018</v>
      </c>
      <c r="B471" s="75" t="s">
        <v>1021</v>
      </c>
      <c r="C471" s="305" t="s">
        <v>1207</v>
      </c>
      <c r="D471" s="65" t="s">
        <v>1159</v>
      </c>
      <c r="E471" s="66" t="s">
        <v>1013</v>
      </c>
      <c r="F471" s="67" t="s">
        <v>1019</v>
      </c>
      <c r="G471" s="67">
        <v>1</v>
      </c>
      <c r="H471" s="65">
        <v>6</v>
      </c>
      <c r="I471" s="68">
        <v>3</v>
      </c>
      <c r="J471" s="69">
        <v>2</v>
      </c>
    </row>
    <row r="472" spans="1:11" s="83" customFormat="1" ht="25.5" x14ac:dyDescent="0.25">
      <c r="A472" s="76" t="s">
        <v>890</v>
      </c>
      <c r="B472" s="75" t="s">
        <v>947</v>
      </c>
      <c r="C472" s="305" t="s">
        <v>1207</v>
      </c>
      <c r="D472" s="65" t="s">
        <v>1159</v>
      </c>
      <c r="E472" s="66" t="s">
        <v>1034</v>
      </c>
      <c r="F472" s="67" t="s">
        <v>1019</v>
      </c>
      <c r="G472" s="67">
        <v>1</v>
      </c>
      <c r="H472" s="65">
        <v>6</v>
      </c>
      <c r="I472" s="68">
        <v>3</v>
      </c>
      <c r="J472" s="69">
        <v>2</v>
      </c>
    </row>
    <row r="473" spans="1:11" s="83" customFormat="1" ht="27" customHeight="1" thickBot="1" x14ac:dyDescent="0.3">
      <c r="A473" s="171" t="s">
        <v>883</v>
      </c>
      <c r="B473" s="84" t="s">
        <v>891</v>
      </c>
      <c r="C473" s="306" t="s">
        <v>1207</v>
      </c>
      <c r="D473" s="88" t="s">
        <v>1159</v>
      </c>
      <c r="E473" s="87" t="s">
        <v>1013</v>
      </c>
      <c r="F473" s="86" t="s">
        <v>1019</v>
      </c>
      <c r="G473" s="86">
        <v>1</v>
      </c>
      <c r="H473" s="88">
        <v>6</v>
      </c>
      <c r="I473" s="89">
        <v>3</v>
      </c>
      <c r="J473" s="90">
        <v>2</v>
      </c>
    </row>
    <row r="474" spans="1:11" s="83" customFormat="1" ht="25.5" x14ac:dyDescent="0.25">
      <c r="A474" s="76" t="s">
        <v>994</v>
      </c>
      <c r="B474" s="75" t="s">
        <v>991</v>
      </c>
      <c r="C474" s="305" t="s">
        <v>1207</v>
      </c>
      <c r="D474" s="65" t="s">
        <v>1159</v>
      </c>
      <c r="E474" s="66" t="s">
        <v>992</v>
      </c>
      <c r="F474" s="67" t="s">
        <v>718</v>
      </c>
      <c r="G474" s="67">
        <v>2</v>
      </c>
      <c r="H474" s="65">
        <v>1</v>
      </c>
      <c r="I474" s="68">
        <f>G474*H474</f>
        <v>2</v>
      </c>
      <c r="J474" s="69">
        <v>1</v>
      </c>
    </row>
    <row r="475" spans="1:11" s="83" customFormat="1" ht="25.5" x14ac:dyDescent="0.25">
      <c r="A475" s="76" t="s">
        <v>995</v>
      </c>
      <c r="B475" s="75" t="s">
        <v>991</v>
      </c>
      <c r="C475" s="305" t="s">
        <v>1207</v>
      </c>
      <c r="D475" s="65" t="s">
        <v>1159</v>
      </c>
      <c r="E475" s="66" t="s">
        <v>992</v>
      </c>
      <c r="F475" s="67" t="s">
        <v>718</v>
      </c>
      <c r="G475" s="67">
        <v>2</v>
      </c>
      <c r="H475" s="65">
        <v>1</v>
      </c>
      <c r="I475" s="68">
        <f>G475*H475</f>
        <v>2</v>
      </c>
      <c r="J475" s="69">
        <v>1</v>
      </c>
    </row>
    <row r="476" spans="1:11" s="83" customFormat="1" ht="24.75" customHeight="1" x14ac:dyDescent="0.25">
      <c r="A476" s="300" t="s">
        <v>933</v>
      </c>
      <c r="B476" s="66" t="s">
        <v>991</v>
      </c>
      <c r="C476" s="305" t="s">
        <v>1207</v>
      </c>
      <c r="D476" s="65" t="s">
        <v>1159</v>
      </c>
      <c r="E476" s="66" t="s">
        <v>992</v>
      </c>
      <c r="F476" s="67" t="s">
        <v>718</v>
      </c>
      <c r="G476" s="67">
        <v>3</v>
      </c>
      <c r="H476" s="65">
        <v>1</v>
      </c>
      <c r="I476" s="68">
        <f>G476*H476</f>
        <v>3</v>
      </c>
      <c r="J476" s="69">
        <v>1</v>
      </c>
    </row>
    <row r="477" spans="1:11" s="83" customFormat="1" ht="25.5" x14ac:dyDescent="0.25">
      <c r="A477" s="300" t="s">
        <v>996</v>
      </c>
      <c r="B477" s="66" t="s">
        <v>998</v>
      </c>
      <c r="C477" s="305" t="s">
        <v>1207</v>
      </c>
      <c r="D477" s="65" t="s">
        <v>1159</v>
      </c>
      <c r="E477" s="66" t="s">
        <v>992</v>
      </c>
      <c r="F477" s="67" t="s">
        <v>718</v>
      </c>
      <c r="G477" s="67">
        <v>1</v>
      </c>
      <c r="H477" s="65">
        <v>1</v>
      </c>
      <c r="I477" s="68">
        <f>G477*H477</f>
        <v>1</v>
      </c>
      <c r="J477" s="69">
        <v>1</v>
      </c>
    </row>
    <row r="478" spans="1:11" s="83" customFormat="1" ht="25.5" x14ac:dyDescent="0.25">
      <c r="A478" s="300" t="s">
        <v>997</v>
      </c>
      <c r="B478" s="66" t="s">
        <v>998</v>
      </c>
      <c r="C478" s="305" t="s">
        <v>1207</v>
      </c>
      <c r="D478" s="67" t="s">
        <v>1159</v>
      </c>
      <c r="E478" s="66" t="s">
        <v>992</v>
      </c>
      <c r="F478" s="67" t="s">
        <v>718</v>
      </c>
      <c r="G478" s="67">
        <v>4</v>
      </c>
      <c r="H478" s="65">
        <v>1</v>
      </c>
      <c r="I478" s="68">
        <f>G478*H478</f>
        <v>4</v>
      </c>
      <c r="J478" s="69">
        <v>1</v>
      </c>
    </row>
    <row r="479" spans="1:11" s="325" customFormat="1" ht="12.75" x14ac:dyDescent="0.2">
      <c r="A479" s="340" t="s">
        <v>638</v>
      </c>
      <c r="B479" s="331" t="s">
        <v>643</v>
      </c>
      <c r="C479" s="303" t="s">
        <v>753</v>
      </c>
      <c r="D479" s="192"/>
      <c r="E479" s="324"/>
      <c r="F479" s="324"/>
      <c r="G479" s="324"/>
      <c r="H479" s="324"/>
      <c r="I479" s="332">
        <v>6</v>
      </c>
      <c r="J479" s="69">
        <v>1</v>
      </c>
    </row>
    <row r="480" spans="1:11" s="325" customFormat="1" ht="12.75" x14ac:dyDescent="0.2">
      <c r="A480" s="340" t="s">
        <v>639</v>
      </c>
      <c r="B480" s="333" t="s">
        <v>644</v>
      </c>
      <c r="C480" s="303" t="s">
        <v>753</v>
      </c>
      <c r="D480" s="192"/>
      <c r="E480" s="324"/>
      <c r="F480" s="324"/>
      <c r="G480" s="324"/>
      <c r="H480" s="324"/>
      <c r="I480" s="332">
        <v>1</v>
      </c>
      <c r="J480" s="69">
        <v>1</v>
      </c>
    </row>
    <row r="481" spans="1:10" s="325" customFormat="1" ht="12.75" x14ac:dyDescent="0.2">
      <c r="A481" s="340" t="s">
        <v>640</v>
      </c>
      <c r="B481" s="333" t="s">
        <v>645</v>
      </c>
      <c r="C481" s="303" t="s">
        <v>753</v>
      </c>
      <c r="D481" s="192"/>
      <c r="E481" s="324"/>
      <c r="F481" s="324"/>
      <c r="G481" s="324"/>
      <c r="H481" s="324"/>
      <c r="I481" s="332">
        <v>1</v>
      </c>
      <c r="J481" s="69">
        <v>1</v>
      </c>
    </row>
    <row r="482" spans="1:10" s="325" customFormat="1" ht="12.75" x14ac:dyDescent="0.2">
      <c r="A482" s="338" t="s">
        <v>641</v>
      </c>
      <c r="B482" s="331" t="s">
        <v>646</v>
      </c>
      <c r="C482" s="303" t="s">
        <v>753</v>
      </c>
      <c r="D482" s="192"/>
      <c r="E482" s="324"/>
      <c r="F482" s="324"/>
      <c r="G482" s="324"/>
      <c r="H482" s="324"/>
      <c r="I482" s="332">
        <v>2</v>
      </c>
      <c r="J482" s="69">
        <v>1</v>
      </c>
    </row>
    <row r="483" spans="1:10" s="325" customFormat="1" ht="14.25" customHeight="1" thickBot="1" x14ac:dyDescent="0.25">
      <c r="A483" s="341" t="s">
        <v>642</v>
      </c>
      <c r="B483" s="334" t="s">
        <v>647</v>
      </c>
      <c r="C483" s="304" t="s">
        <v>753</v>
      </c>
      <c r="D483" s="43"/>
      <c r="E483" s="329"/>
      <c r="F483" s="329"/>
      <c r="G483" s="329"/>
      <c r="H483" s="329"/>
      <c r="I483" s="335">
        <v>1</v>
      </c>
      <c r="J483" s="90">
        <v>1</v>
      </c>
    </row>
    <row r="484" spans="1:10" s="83" customFormat="1" ht="25.5" x14ac:dyDescent="0.25">
      <c r="A484" s="345" t="s">
        <v>1009</v>
      </c>
      <c r="B484" s="268" t="s">
        <v>1010</v>
      </c>
      <c r="C484" s="309" t="s">
        <v>1207</v>
      </c>
      <c r="D484" s="267" t="s">
        <v>1159</v>
      </c>
      <c r="E484" s="268" t="s">
        <v>1114</v>
      </c>
      <c r="F484" s="269" t="s">
        <v>1115</v>
      </c>
      <c r="G484" s="269">
        <v>1</v>
      </c>
      <c r="H484" s="267">
        <v>6</v>
      </c>
      <c r="I484" s="270">
        <v>3</v>
      </c>
      <c r="J484" s="271">
        <v>2</v>
      </c>
    </row>
    <row r="485" spans="1:10" s="83" customFormat="1" ht="25.5" x14ac:dyDescent="0.25">
      <c r="A485" s="300" t="s">
        <v>1020</v>
      </c>
      <c r="B485" s="66" t="s">
        <v>1022</v>
      </c>
      <c r="C485" s="64" t="s">
        <v>1207</v>
      </c>
      <c r="D485" s="65" t="s">
        <v>1159</v>
      </c>
      <c r="E485" s="66" t="s">
        <v>1013</v>
      </c>
      <c r="F485" s="67" t="s">
        <v>1019</v>
      </c>
      <c r="G485" s="67">
        <v>1</v>
      </c>
      <c r="H485" s="65">
        <v>6</v>
      </c>
      <c r="I485" s="102">
        <v>3</v>
      </c>
      <c r="J485" s="69">
        <v>2</v>
      </c>
    </row>
    <row r="486" spans="1:10" s="297" customFormat="1" x14ac:dyDescent="0.25">
      <c r="A486" s="336" t="s">
        <v>752</v>
      </c>
      <c r="B486" s="301" t="s">
        <v>774</v>
      </c>
      <c r="C486" s="303" t="s">
        <v>753</v>
      </c>
      <c r="D486" s="326" t="s">
        <v>751</v>
      </c>
      <c r="E486" s="327"/>
      <c r="F486" s="327"/>
      <c r="G486" s="327"/>
      <c r="H486" s="327"/>
      <c r="I486" s="310" t="s">
        <v>1199</v>
      </c>
      <c r="J486" s="69">
        <v>1</v>
      </c>
    </row>
    <row r="487" spans="1:10" s="297" customFormat="1" x14ac:dyDescent="0.25">
      <c r="A487" s="336" t="s">
        <v>754</v>
      </c>
      <c r="B487" s="301" t="s">
        <v>627</v>
      </c>
      <c r="C487" s="303" t="s">
        <v>753</v>
      </c>
      <c r="D487" s="326" t="s">
        <v>751</v>
      </c>
      <c r="E487" s="327"/>
      <c r="F487" s="327"/>
      <c r="G487" s="327"/>
      <c r="H487" s="327"/>
      <c r="I487" s="310" t="s">
        <v>1199</v>
      </c>
      <c r="J487" s="69">
        <v>1</v>
      </c>
    </row>
    <row r="488" spans="1:10" s="298" customFormat="1" x14ac:dyDescent="0.25">
      <c r="A488" s="336" t="s">
        <v>755</v>
      </c>
      <c r="B488" s="301" t="s">
        <v>628</v>
      </c>
      <c r="C488" s="303" t="s">
        <v>753</v>
      </c>
      <c r="D488" s="192" t="s">
        <v>751</v>
      </c>
      <c r="E488" s="324"/>
      <c r="F488" s="324"/>
      <c r="G488" s="324"/>
      <c r="H488" s="324"/>
      <c r="I488" s="310" t="s">
        <v>1199</v>
      </c>
      <c r="J488" s="69">
        <v>1</v>
      </c>
    </row>
    <row r="489" spans="1:10" s="298" customFormat="1" x14ac:dyDescent="0.25">
      <c r="A489" s="336" t="s">
        <v>756</v>
      </c>
      <c r="B489" s="301" t="s">
        <v>629</v>
      </c>
      <c r="C489" s="303" t="s">
        <v>753</v>
      </c>
      <c r="D489" s="299" t="s">
        <v>751</v>
      </c>
      <c r="E489" s="324"/>
      <c r="F489" s="324"/>
      <c r="G489" s="324"/>
      <c r="H489" s="324"/>
      <c r="I489" s="310" t="s">
        <v>1199</v>
      </c>
      <c r="J489" s="69">
        <v>1</v>
      </c>
    </row>
    <row r="490" spans="1:10" s="298" customFormat="1" ht="25.5" x14ac:dyDescent="0.25">
      <c r="A490" s="337" t="s">
        <v>757</v>
      </c>
      <c r="B490" s="302" t="s">
        <v>630</v>
      </c>
      <c r="C490" s="303" t="s">
        <v>979</v>
      </c>
      <c r="D490" s="192" t="s">
        <v>751</v>
      </c>
      <c r="E490" s="324"/>
      <c r="F490" s="324"/>
      <c r="G490" s="324"/>
      <c r="H490" s="324"/>
      <c r="I490" s="310" t="s">
        <v>1199</v>
      </c>
      <c r="J490" s="69">
        <v>1</v>
      </c>
    </row>
    <row r="491" spans="1:10" s="298" customFormat="1" x14ac:dyDescent="0.25">
      <c r="A491" s="337" t="s">
        <v>758</v>
      </c>
      <c r="B491" s="302" t="s">
        <v>631</v>
      </c>
      <c r="C491" s="303" t="s">
        <v>753</v>
      </c>
      <c r="D491" s="299" t="s">
        <v>751</v>
      </c>
      <c r="E491" s="324"/>
      <c r="F491" s="324"/>
      <c r="G491" s="324"/>
      <c r="H491" s="324"/>
      <c r="I491" s="310" t="s">
        <v>1199</v>
      </c>
      <c r="J491" s="69">
        <v>1</v>
      </c>
    </row>
    <row r="492" spans="1:10" s="296" customFormat="1" x14ac:dyDescent="0.2">
      <c r="A492" s="337" t="s">
        <v>759</v>
      </c>
      <c r="B492" s="302" t="s">
        <v>632</v>
      </c>
      <c r="C492" s="303" t="s">
        <v>753</v>
      </c>
      <c r="D492" s="192" t="s">
        <v>751</v>
      </c>
      <c r="E492" s="328"/>
      <c r="F492" s="328"/>
      <c r="G492" s="328"/>
      <c r="H492" s="328"/>
      <c r="I492" s="310" t="s">
        <v>1199</v>
      </c>
      <c r="J492" s="69">
        <v>1</v>
      </c>
    </row>
    <row r="493" spans="1:10" s="298" customFormat="1" x14ac:dyDescent="0.25">
      <c r="A493" s="337" t="s">
        <v>760</v>
      </c>
      <c r="B493" s="302" t="s">
        <v>633</v>
      </c>
      <c r="C493" s="303" t="s">
        <v>753</v>
      </c>
      <c r="D493" s="192" t="s">
        <v>751</v>
      </c>
      <c r="E493" s="324"/>
      <c r="F493" s="324"/>
      <c r="G493" s="324"/>
      <c r="H493" s="324"/>
      <c r="I493" s="323" t="s">
        <v>1199</v>
      </c>
      <c r="J493" s="69">
        <v>1</v>
      </c>
    </row>
    <row r="494" spans="1:10" s="325" customFormat="1" ht="12.75" x14ac:dyDescent="0.2">
      <c r="A494" s="338" t="s">
        <v>634</v>
      </c>
      <c r="B494" s="302" t="s">
        <v>648</v>
      </c>
      <c r="C494" s="303" t="s">
        <v>753</v>
      </c>
      <c r="D494" s="192"/>
      <c r="E494" s="324"/>
      <c r="F494" s="324"/>
      <c r="G494" s="324"/>
      <c r="H494" s="324"/>
      <c r="I494" s="310" t="s">
        <v>1199</v>
      </c>
      <c r="J494" s="69">
        <v>1</v>
      </c>
    </row>
    <row r="495" spans="1:10" s="325" customFormat="1" ht="25.5" x14ac:dyDescent="0.2">
      <c r="A495" s="339" t="s">
        <v>635</v>
      </c>
      <c r="B495" s="302" t="s">
        <v>771</v>
      </c>
      <c r="C495" s="303" t="s">
        <v>753</v>
      </c>
      <c r="D495" s="192"/>
      <c r="E495" s="324"/>
      <c r="F495" s="324"/>
      <c r="G495" s="324"/>
      <c r="H495" s="324"/>
      <c r="I495" s="310" t="s">
        <v>1199</v>
      </c>
      <c r="J495" s="69">
        <v>1</v>
      </c>
    </row>
    <row r="496" spans="1:10" s="325" customFormat="1" ht="25.5" x14ac:dyDescent="0.2">
      <c r="A496" s="339" t="s">
        <v>636</v>
      </c>
      <c r="B496" s="302" t="s">
        <v>772</v>
      </c>
      <c r="C496" s="303" t="s">
        <v>753</v>
      </c>
      <c r="D496" s="192"/>
      <c r="E496" s="324"/>
      <c r="F496" s="324"/>
      <c r="G496" s="324"/>
      <c r="H496" s="324"/>
      <c r="I496" s="330" t="s">
        <v>1199</v>
      </c>
      <c r="J496" s="69">
        <v>1</v>
      </c>
    </row>
    <row r="497" spans="1:10" s="325" customFormat="1" ht="13.5" thickBot="1" x14ac:dyDescent="0.25">
      <c r="A497" s="374" t="s">
        <v>637</v>
      </c>
      <c r="B497" s="351" t="s">
        <v>773</v>
      </c>
      <c r="C497" s="304" t="s">
        <v>753</v>
      </c>
      <c r="D497" s="43"/>
      <c r="E497" s="329"/>
      <c r="F497" s="329"/>
      <c r="G497" s="329"/>
      <c r="H497" s="329"/>
      <c r="I497" s="375" t="s">
        <v>1199</v>
      </c>
      <c r="J497" s="90">
        <v>1</v>
      </c>
    </row>
    <row r="498" spans="1:10" s="77" customFormat="1" ht="25.5" x14ac:dyDescent="0.25">
      <c r="A498" s="378" t="s">
        <v>658</v>
      </c>
      <c r="B498" s="350" t="s">
        <v>659</v>
      </c>
      <c r="C498" s="344" t="s">
        <v>651</v>
      </c>
      <c r="D498" s="328" t="s">
        <v>652</v>
      </c>
      <c r="E498" s="346"/>
      <c r="F498" s="346"/>
      <c r="G498" s="346"/>
      <c r="H498" s="346"/>
      <c r="I498" s="102">
        <v>12</v>
      </c>
      <c r="J498" s="69">
        <v>2</v>
      </c>
    </row>
    <row r="499" spans="1:10" s="83" customFormat="1" ht="25.5" x14ac:dyDescent="0.25">
      <c r="A499" s="76" t="s">
        <v>990</v>
      </c>
      <c r="B499" s="75" t="s">
        <v>999</v>
      </c>
      <c r="C499" s="64" t="s">
        <v>1207</v>
      </c>
      <c r="D499" s="65" t="s">
        <v>1159</v>
      </c>
      <c r="E499" s="66" t="s">
        <v>992</v>
      </c>
      <c r="F499" s="67" t="s">
        <v>993</v>
      </c>
      <c r="G499" s="67">
        <v>2</v>
      </c>
      <c r="H499" s="65">
        <v>2</v>
      </c>
      <c r="I499" s="68">
        <v>2</v>
      </c>
      <c r="J499" s="69">
        <v>2</v>
      </c>
    </row>
    <row r="500" spans="1:10" s="77" customFormat="1" ht="25.5" x14ac:dyDescent="0.25">
      <c r="A500" s="377" t="s">
        <v>649</v>
      </c>
      <c r="B500" s="302" t="s">
        <v>650</v>
      </c>
      <c r="C500" s="371" t="s">
        <v>651</v>
      </c>
      <c r="D500" s="192" t="s">
        <v>652</v>
      </c>
      <c r="E500" s="346"/>
      <c r="F500" s="346"/>
      <c r="G500" s="346"/>
      <c r="H500" s="346"/>
      <c r="I500" s="102">
        <v>12</v>
      </c>
      <c r="J500" s="69">
        <v>2</v>
      </c>
    </row>
    <row r="501" spans="1:10" s="83" customFormat="1" ht="26.25" x14ac:dyDescent="0.25">
      <c r="A501" s="76" t="s">
        <v>1041</v>
      </c>
      <c r="B501" s="66" t="s">
        <v>909</v>
      </c>
      <c r="C501" s="305" t="s">
        <v>1207</v>
      </c>
      <c r="D501" s="78" t="s">
        <v>1159</v>
      </c>
      <c r="E501" s="79" t="s">
        <v>1112</v>
      </c>
      <c r="F501" s="80" t="s">
        <v>1113</v>
      </c>
      <c r="G501" s="80">
        <v>3</v>
      </c>
      <c r="H501" s="372">
        <v>2</v>
      </c>
      <c r="I501" s="81">
        <v>3</v>
      </c>
      <c r="J501" s="82">
        <v>2</v>
      </c>
    </row>
    <row r="502" spans="1:10" s="83" customFormat="1" ht="26.25" x14ac:dyDescent="0.25">
      <c r="A502" s="300" t="s">
        <v>1038</v>
      </c>
      <c r="B502" s="66" t="s">
        <v>1039</v>
      </c>
      <c r="C502" s="305" t="s">
        <v>1207</v>
      </c>
      <c r="D502" s="78" t="s">
        <v>1159</v>
      </c>
      <c r="E502" s="79" t="s">
        <v>1112</v>
      </c>
      <c r="F502" s="80" t="s">
        <v>1113</v>
      </c>
      <c r="G502" s="80">
        <v>3</v>
      </c>
      <c r="H502" s="80">
        <v>2</v>
      </c>
      <c r="I502" s="81">
        <v>3</v>
      </c>
      <c r="J502" s="82">
        <v>2</v>
      </c>
    </row>
    <row r="503" spans="1:10" s="83" customFormat="1" ht="39" thickBot="1" x14ac:dyDescent="0.3">
      <c r="A503" s="300" t="s">
        <v>865</v>
      </c>
      <c r="B503" s="66" t="s">
        <v>866</v>
      </c>
      <c r="C503" s="306" t="s">
        <v>1207</v>
      </c>
      <c r="D503" s="241" t="s">
        <v>1159</v>
      </c>
      <c r="E503" s="276" t="s">
        <v>795</v>
      </c>
      <c r="F503" s="86" t="s">
        <v>867</v>
      </c>
      <c r="G503" s="86">
        <v>1</v>
      </c>
      <c r="H503" s="88">
        <v>12</v>
      </c>
      <c r="I503" s="89">
        <v>6</v>
      </c>
      <c r="J503" s="69">
        <v>2</v>
      </c>
    </row>
    <row r="504" spans="1:10" s="83" customFormat="1" ht="25.5" x14ac:dyDescent="0.25">
      <c r="A504" s="300" t="s">
        <v>994</v>
      </c>
      <c r="B504" s="66" t="s">
        <v>991</v>
      </c>
      <c r="C504" s="311" t="s">
        <v>1207</v>
      </c>
      <c r="D504" s="65" t="s">
        <v>1159</v>
      </c>
      <c r="E504" s="66" t="s">
        <v>992</v>
      </c>
      <c r="F504" s="67" t="s">
        <v>718</v>
      </c>
      <c r="G504" s="67">
        <v>2</v>
      </c>
      <c r="H504" s="65">
        <v>1</v>
      </c>
      <c r="I504" s="68">
        <f>G504*H504</f>
        <v>2</v>
      </c>
      <c r="J504" s="69">
        <v>4</v>
      </c>
    </row>
    <row r="505" spans="1:10" s="83" customFormat="1" ht="25.5" x14ac:dyDescent="0.25">
      <c r="A505" s="300" t="s">
        <v>995</v>
      </c>
      <c r="B505" s="66" t="s">
        <v>991</v>
      </c>
      <c r="C505" s="305" t="s">
        <v>1207</v>
      </c>
      <c r="D505" s="65" t="s">
        <v>1159</v>
      </c>
      <c r="E505" s="66" t="s">
        <v>992</v>
      </c>
      <c r="F505" s="67" t="s">
        <v>718</v>
      </c>
      <c r="G505" s="67">
        <v>2</v>
      </c>
      <c r="H505" s="65">
        <v>1</v>
      </c>
      <c r="I505" s="68">
        <f>G505*H505</f>
        <v>2</v>
      </c>
      <c r="J505" s="69">
        <v>4</v>
      </c>
    </row>
    <row r="506" spans="1:10" s="83" customFormat="1" ht="24.75" customHeight="1" x14ac:dyDescent="0.25">
      <c r="A506" s="300" t="s">
        <v>933</v>
      </c>
      <c r="B506" s="66" t="s">
        <v>991</v>
      </c>
      <c r="C506" s="305" t="s">
        <v>1207</v>
      </c>
      <c r="D506" s="65" t="s">
        <v>1159</v>
      </c>
      <c r="E506" s="66" t="s">
        <v>992</v>
      </c>
      <c r="F506" s="67" t="s">
        <v>718</v>
      </c>
      <c r="G506" s="67">
        <v>3</v>
      </c>
      <c r="H506" s="65">
        <v>1</v>
      </c>
      <c r="I506" s="68">
        <f>G506*H506</f>
        <v>3</v>
      </c>
      <c r="J506" s="69">
        <v>4</v>
      </c>
    </row>
    <row r="507" spans="1:10" s="83" customFormat="1" ht="25.5" x14ac:dyDescent="0.25">
      <c r="A507" s="300" t="s">
        <v>996</v>
      </c>
      <c r="B507" s="66" t="s">
        <v>998</v>
      </c>
      <c r="C507" s="305" t="s">
        <v>1207</v>
      </c>
      <c r="D507" s="65" t="s">
        <v>1159</v>
      </c>
      <c r="E507" s="66" t="s">
        <v>992</v>
      </c>
      <c r="F507" s="67" t="s">
        <v>718</v>
      </c>
      <c r="G507" s="67">
        <v>1</v>
      </c>
      <c r="H507" s="65">
        <v>1</v>
      </c>
      <c r="I507" s="68">
        <f>G507*H507</f>
        <v>1</v>
      </c>
      <c r="J507" s="69">
        <v>4</v>
      </c>
    </row>
    <row r="508" spans="1:10" s="83" customFormat="1" ht="26.25" thickBot="1" x14ac:dyDescent="0.3">
      <c r="A508" s="342" t="s">
        <v>997</v>
      </c>
      <c r="B508" s="66" t="s">
        <v>998</v>
      </c>
      <c r="C508" s="306" t="s">
        <v>1207</v>
      </c>
      <c r="D508" s="86" t="s">
        <v>1159</v>
      </c>
      <c r="E508" s="87" t="s">
        <v>992</v>
      </c>
      <c r="F508" s="86" t="s">
        <v>718</v>
      </c>
      <c r="G508" s="86">
        <v>4</v>
      </c>
      <c r="H508" s="88">
        <v>1</v>
      </c>
      <c r="I508" s="89">
        <f>G508*H508</f>
        <v>4</v>
      </c>
      <c r="J508" s="90">
        <v>4</v>
      </c>
    </row>
    <row r="509" spans="1:10" s="83" customFormat="1" ht="38.25" x14ac:dyDescent="0.25">
      <c r="A509" s="300" t="s">
        <v>865</v>
      </c>
      <c r="B509" s="66" t="s">
        <v>866</v>
      </c>
      <c r="C509" s="305" t="s">
        <v>1207</v>
      </c>
      <c r="D509" s="343" t="s">
        <v>1159</v>
      </c>
      <c r="E509" s="99" t="s">
        <v>795</v>
      </c>
      <c r="F509" s="67" t="s">
        <v>867</v>
      </c>
      <c r="G509" s="67">
        <v>1</v>
      </c>
      <c r="H509" s="65">
        <v>12</v>
      </c>
      <c r="I509" s="68">
        <v>6</v>
      </c>
      <c r="J509" s="69">
        <v>6</v>
      </c>
    </row>
    <row r="510" spans="1:10" s="77" customFormat="1" x14ac:dyDescent="0.25">
      <c r="A510" s="349" t="s">
        <v>653</v>
      </c>
      <c r="B510" s="302" t="s">
        <v>654</v>
      </c>
      <c r="C510" s="303" t="s">
        <v>655</v>
      </c>
      <c r="D510" s="192" t="s">
        <v>751</v>
      </c>
      <c r="E510" s="346"/>
      <c r="F510" s="346"/>
      <c r="G510" s="346"/>
      <c r="H510" s="346"/>
      <c r="I510" s="102">
        <v>3</v>
      </c>
      <c r="J510" s="69">
        <v>1</v>
      </c>
    </row>
    <row r="511" spans="1:10" s="77" customFormat="1" x14ac:dyDescent="0.25">
      <c r="A511" s="349" t="s">
        <v>934</v>
      </c>
      <c r="B511" s="302" t="s">
        <v>684</v>
      </c>
      <c r="C511" s="303" t="s">
        <v>685</v>
      </c>
      <c r="D511" s="192" t="s">
        <v>751</v>
      </c>
      <c r="E511" s="346"/>
      <c r="F511" s="346"/>
      <c r="G511" s="346"/>
      <c r="H511" s="346"/>
      <c r="I511" s="102">
        <v>6</v>
      </c>
      <c r="J511" s="365">
        <v>2</v>
      </c>
    </row>
    <row r="512" spans="1:10" s="77" customFormat="1" ht="38.25" x14ac:dyDescent="0.25">
      <c r="A512" s="349" t="s">
        <v>674</v>
      </c>
      <c r="B512" s="302" t="s">
        <v>675</v>
      </c>
      <c r="C512" s="303" t="s">
        <v>676</v>
      </c>
      <c r="D512" s="192" t="s">
        <v>751</v>
      </c>
      <c r="E512" s="346"/>
      <c r="F512" s="346"/>
      <c r="G512" s="346"/>
      <c r="H512" s="346"/>
      <c r="I512" s="102">
        <v>24</v>
      </c>
      <c r="J512" s="365">
        <v>2</v>
      </c>
    </row>
    <row r="513" spans="1:11" s="77" customFormat="1" ht="38.25" x14ac:dyDescent="0.25">
      <c r="A513" s="349" t="s">
        <v>681</v>
      </c>
      <c r="B513" s="302" t="s">
        <v>682</v>
      </c>
      <c r="C513" s="303" t="s">
        <v>683</v>
      </c>
      <c r="D513" s="192" t="s">
        <v>751</v>
      </c>
      <c r="E513" s="346"/>
      <c r="F513" s="346"/>
      <c r="G513" s="346"/>
      <c r="H513" s="346"/>
      <c r="I513" s="102">
        <v>3</v>
      </c>
      <c r="J513" s="365">
        <v>2</v>
      </c>
    </row>
    <row r="514" spans="1:11" s="77" customFormat="1" x14ac:dyDescent="0.25">
      <c r="A514" s="349" t="s">
        <v>677</v>
      </c>
      <c r="B514" s="302" t="s">
        <v>678</v>
      </c>
      <c r="C514" s="303"/>
      <c r="D514" s="192" t="s">
        <v>751</v>
      </c>
      <c r="E514" s="346"/>
      <c r="F514" s="346"/>
      <c r="G514" s="346"/>
      <c r="H514" s="346"/>
      <c r="I514" s="102">
        <v>24</v>
      </c>
      <c r="J514" s="365">
        <v>2</v>
      </c>
    </row>
    <row r="515" spans="1:11" s="77" customFormat="1" ht="39" thickBot="1" x14ac:dyDescent="0.3">
      <c r="A515" s="348" t="s">
        <v>686</v>
      </c>
      <c r="B515" s="351" t="s">
        <v>687</v>
      </c>
      <c r="C515" s="304" t="s">
        <v>683</v>
      </c>
      <c r="D515" s="43" t="s">
        <v>751</v>
      </c>
      <c r="E515" s="347"/>
      <c r="F515" s="347"/>
      <c r="G515" s="347"/>
      <c r="H515" s="347"/>
      <c r="I515" s="259">
        <v>3</v>
      </c>
      <c r="J515" s="366">
        <v>2</v>
      </c>
    </row>
    <row r="516" spans="1:11" s="83" customFormat="1" ht="26.25" thickBot="1" x14ac:dyDescent="0.3">
      <c r="A516" s="72" t="s">
        <v>901</v>
      </c>
      <c r="B516" s="73" t="s">
        <v>905</v>
      </c>
      <c r="C516" s="74" t="s">
        <v>979</v>
      </c>
      <c r="D516" s="65" t="s">
        <v>893</v>
      </c>
      <c r="E516" s="66"/>
      <c r="F516" s="67"/>
      <c r="G516" s="67"/>
      <c r="H516" s="65"/>
      <c r="I516" s="68" t="s">
        <v>1199</v>
      </c>
      <c r="J516" s="69">
        <v>1</v>
      </c>
    </row>
    <row r="517" spans="1:11" s="253" customFormat="1" ht="38.25" x14ac:dyDescent="0.25">
      <c r="A517" s="345" t="s">
        <v>747</v>
      </c>
      <c r="B517" s="373" t="s">
        <v>745</v>
      </c>
      <c r="C517" s="182" t="s">
        <v>761</v>
      </c>
      <c r="D517" s="67" t="s">
        <v>1159</v>
      </c>
      <c r="E517" s="70" t="s">
        <v>1164</v>
      </c>
      <c r="F517" s="67" t="s">
        <v>1160</v>
      </c>
      <c r="G517" s="67">
        <v>1</v>
      </c>
      <c r="H517" s="65">
        <v>6</v>
      </c>
      <c r="I517" s="376" t="s">
        <v>1199</v>
      </c>
      <c r="J517" s="252">
        <v>1</v>
      </c>
      <c r="K517" s="379"/>
    </row>
    <row r="518" spans="1:11" s="253" customFormat="1" ht="39" thickBot="1" x14ac:dyDescent="0.3">
      <c r="A518" s="300" t="s">
        <v>746</v>
      </c>
      <c r="B518" s="291" t="s">
        <v>744</v>
      </c>
      <c r="C518" s="182" t="s">
        <v>761</v>
      </c>
      <c r="D518" s="67" t="s">
        <v>1159</v>
      </c>
      <c r="E518" s="70" t="s">
        <v>1164</v>
      </c>
      <c r="F518" s="67" t="s">
        <v>1160</v>
      </c>
      <c r="G518" s="67">
        <v>1</v>
      </c>
      <c r="H518" s="65">
        <v>6</v>
      </c>
      <c r="I518" s="68" t="s">
        <v>1199</v>
      </c>
      <c r="J518" s="69">
        <v>1</v>
      </c>
    </row>
    <row r="519" spans="1:11" ht="14.25" customHeight="1" x14ac:dyDescent="0.25">
      <c r="A519" s="360" t="s">
        <v>660</v>
      </c>
      <c r="B519" s="361" t="s">
        <v>661</v>
      </c>
      <c r="C519" s="362" t="s">
        <v>655</v>
      </c>
      <c r="D519" s="363" t="s">
        <v>751</v>
      </c>
      <c r="E519" s="364"/>
      <c r="F519" s="364"/>
      <c r="G519" s="364"/>
      <c r="H519" s="364"/>
      <c r="I519" s="352">
        <v>3</v>
      </c>
      <c r="J519" s="271">
        <v>2</v>
      </c>
    </row>
    <row r="520" spans="1:11" x14ac:dyDescent="0.25">
      <c r="A520" s="336" t="s">
        <v>662</v>
      </c>
      <c r="B520" s="355" t="s">
        <v>663</v>
      </c>
      <c r="C520" s="356" t="s">
        <v>655</v>
      </c>
      <c r="D520" s="353" t="s">
        <v>751</v>
      </c>
      <c r="E520" s="354"/>
      <c r="F520" s="354"/>
      <c r="G520" s="354"/>
      <c r="H520" s="354"/>
      <c r="I520" s="68">
        <v>3</v>
      </c>
      <c r="J520" s="69">
        <v>2</v>
      </c>
    </row>
    <row r="521" spans="1:11" s="253" customFormat="1" x14ac:dyDescent="0.25">
      <c r="A521" s="300" t="s">
        <v>612</v>
      </c>
      <c r="B521" s="66" t="s">
        <v>613</v>
      </c>
      <c r="C521" s="308" t="s">
        <v>614</v>
      </c>
      <c r="D521" s="65"/>
      <c r="E521" s="75"/>
      <c r="F521" s="65"/>
      <c r="G521" s="65"/>
      <c r="H521" s="65"/>
      <c r="I521" s="102">
        <v>45</v>
      </c>
      <c r="J521" s="69">
        <v>2</v>
      </c>
    </row>
    <row r="522" spans="1:11" s="253" customFormat="1" x14ac:dyDescent="0.25">
      <c r="A522" s="300" t="s">
        <v>615</v>
      </c>
      <c r="B522" s="66" t="s">
        <v>616</v>
      </c>
      <c r="C522" s="308" t="s">
        <v>655</v>
      </c>
      <c r="D522" s="65"/>
      <c r="E522" s="75"/>
      <c r="F522" s="65"/>
      <c r="G522" s="65"/>
      <c r="H522" s="65"/>
      <c r="I522" s="102">
        <v>45</v>
      </c>
      <c r="J522" s="69">
        <v>2</v>
      </c>
    </row>
    <row r="523" spans="1:11" s="253" customFormat="1" x14ac:dyDescent="0.25">
      <c r="A523" s="300" t="s">
        <v>617</v>
      </c>
      <c r="B523" s="66" t="s">
        <v>618</v>
      </c>
      <c r="C523" s="308" t="s">
        <v>614</v>
      </c>
      <c r="D523" s="65"/>
      <c r="E523" s="75"/>
      <c r="F523" s="65"/>
      <c r="G523" s="65"/>
      <c r="H523" s="65"/>
      <c r="I523" s="102">
        <v>45</v>
      </c>
      <c r="J523" s="69">
        <v>2</v>
      </c>
    </row>
    <row r="524" spans="1:11" s="253" customFormat="1" x14ac:dyDescent="0.25">
      <c r="A524" s="300" t="s">
        <v>619</v>
      </c>
      <c r="B524" s="66" t="s">
        <v>621</v>
      </c>
      <c r="C524" s="308" t="s">
        <v>620</v>
      </c>
      <c r="D524" s="65"/>
      <c r="E524" s="75"/>
      <c r="F524" s="65"/>
      <c r="G524" s="65"/>
      <c r="H524" s="65"/>
      <c r="I524" s="102">
        <v>45</v>
      </c>
      <c r="J524" s="69">
        <v>2</v>
      </c>
    </row>
    <row r="525" spans="1:11" s="253" customFormat="1" x14ac:dyDescent="0.25">
      <c r="A525" s="300" t="s">
        <v>622</v>
      </c>
      <c r="B525" s="66" t="s">
        <v>623</v>
      </c>
      <c r="C525" s="308" t="s">
        <v>1135</v>
      </c>
      <c r="D525" s="65"/>
      <c r="E525" s="75"/>
      <c r="F525" s="65"/>
      <c r="G525" s="65"/>
      <c r="H525" s="65"/>
      <c r="I525" s="102">
        <v>45</v>
      </c>
      <c r="J525" s="69">
        <v>2</v>
      </c>
    </row>
    <row r="526" spans="1:11" ht="26.25" thickBot="1" x14ac:dyDescent="0.3">
      <c r="A526" s="381" t="s">
        <v>571</v>
      </c>
      <c r="B526" s="382" t="s">
        <v>572</v>
      </c>
      <c r="C526" s="383" t="s">
        <v>573</v>
      </c>
      <c r="D526" s="19" t="s">
        <v>751</v>
      </c>
      <c r="E526" s="77"/>
      <c r="F526" s="77"/>
      <c r="G526" s="77"/>
      <c r="H526" s="77"/>
      <c r="I526" s="68" t="s">
        <v>1199</v>
      </c>
      <c r="J526" s="69">
        <v>1</v>
      </c>
    </row>
    <row r="527" spans="1:11" s="77" customFormat="1" x14ac:dyDescent="0.25">
      <c r="A527" s="349" t="s">
        <v>679</v>
      </c>
      <c r="B527" s="302" t="s">
        <v>680</v>
      </c>
      <c r="C527" s="303" t="s">
        <v>753</v>
      </c>
      <c r="D527" s="192" t="s">
        <v>751</v>
      </c>
      <c r="E527" s="346"/>
      <c r="F527" s="346"/>
      <c r="G527" s="346"/>
      <c r="H527" s="346"/>
      <c r="I527" s="102">
        <v>3</v>
      </c>
      <c r="J527" s="365">
        <v>2</v>
      </c>
    </row>
    <row r="528" spans="1:11" s="77" customFormat="1" x14ac:dyDescent="0.25">
      <c r="A528" s="349" t="s">
        <v>656</v>
      </c>
      <c r="B528" s="302" t="s">
        <v>657</v>
      </c>
      <c r="C528" s="303" t="s">
        <v>655</v>
      </c>
      <c r="D528" s="192" t="s">
        <v>751</v>
      </c>
      <c r="E528" s="346"/>
      <c r="F528" s="346"/>
      <c r="G528" s="346"/>
      <c r="H528" s="346"/>
      <c r="I528" s="102">
        <v>3</v>
      </c>
      <c r="J528" s="69">
        <v>1</v>
      </c>
    </row>
    <row r="529" spans="1:11" s="77" customFormat="1" x14ac:dyDescent="0.25">
      <c r="A529" s="349" t="s">
        <v>653</v>
      </c>
      <c r="B529" s="302" t="s">
        <v>654</v>
      </c>
      <c r="C529" s="303" t="s">
        <v>655</v>
      </c>
      <c r="D529" s="192" t="s">
        <v>751</v>
      </c>
      <c r="E529" s="346"/>
      <c r="F529" s="346"/>
      <c r="G529" s="346"/>
      <c r="H529" s="346"/>
      <c r="I529" s="102">
        <v>3</v>
      </c>
      <c r="J529" s="69">
        <v>1</v>
      </c>
    </row>
    <row r="530" spans="1:11" s="253" customFormat="1" ht="25.5" x14ac:dyDescent="0.25">
      <c r="A530" s="76" t="s">
        <v>1181</v>
      </c>
      <c r="B530" s="73" t="s">
        <v>1168</v>
      </c>
      <c r="C530" s="74" t="s">
        <v>1179</v>
      </c>
      <c r="D530" s="65" t="s">
        <v>1159</v>
      </c>
      <c r="E530" s="70" t="s">
        <v>1167</v>
      </c>
      <c r="F530" s="67" t="s">
        <v>1166</v>
      </c>
      <c r="G530" s="67">
        <v>1</v>
      </c>
      <c r="H530" s="67">
        <v>6</v>
      </c>
      <c r="I530" s="68">
        <v>3</v>
      </c>
      <c r="J530" s="103">
        <v>1</v>
      </c>
    </row>
    <row r="531" spans="1:11" s="253" customFormat="1" ht="25.5" x14ac:dyDescent="0.25">
      <c r="A531" s="62" t="s">
        <v>1182</v>
      </c>
      <c r="B531" s="70" t="s">
        <v>1170</v>
      </c>
      <c r="C531" s="74" t="s">
        <v>1180</v>
      </c>
      <c r="D531" s="67" t="s">
        <v>1159</v>
      </c>
      <c r="E531" s="70" t="s">
        <v>1169</v>
      </c>
      <c r="F531" s="67" t="s">
        <v>1165</v>
      </c>
      <c r="G531" s="67">
        <v>1</v>
      </c>
      <c r="H531" s="65">
        <v>6</v>
      </c>
      <c r="I531" s="68">
        <v>3</v>
      </c>
      <c r="J531" s="103">
        <v>1</v>
      </c>
      <c r="K531" s="379"/>
    </row>
    <row r="532" spans="1:11" s="253" customFormat="1" ht="25.5" x14ac:dyDescent="0.25">
      <c r="A532" s="380" t="s">
        <v>750</v>
      </c>
      <c r="B532" s="66" t="s">
        <v>1193</v>
      </c>
      <c r="C532" s="308" t="s">
        <v>1180</v>
      </c>
      <c r="D532" s="65" t="s">
        <v>1159</v>
      </c>
      <c r="E532" s="70" t="s">
        <v>1190</v>
      </c>
      <c r="F532" s="67" t="s">
        <v>1191</v>
      </c>
      <c r="G532" s="67">
        <v>1</v>
      </c>
      <c r="H532" s="390">
        <v>12</v>
      </c>
      <c r="I532" s="102">
        <v>6</v>
      </c>
      <c r="J532" s="69">
        <v>1</v>
      </c>
      <c r="K532" s="379"/>
    </row>
    <row r="533" spans="1:11" s="253" customFormat="1" ht="26.25" thickBot="1" x14ac:dyDescent="0.3">
      <c r="A533" s="288" t="s">
        <v>1188</v>
      </c>
      <c r="B533" s="392" t="s">
        <v>1189</v>
      </c>
      <c r="C533" s="153" t="s">
        <v>1180</v>
      </c>
      <c r="D533" s="88" t="s">
        <v>1159</v>
      </c>
      <c r="E533" s="87" t="s">
        <v>1190</v>
      </c>
      <c r="F533" s="86" t="s">
        <v>1191</v>
      </c>
      <c r="G533" s="86">
        <v>1</v>
      </c>
      <c r="H533" s="86">
        <v>12</v>
      </c>
      <c r="I533" s="89">
        <v>6</v>
      </c>
      <c r="J533" s="90">
        <v>1</v>
      </c>
      <c r="K533" s="379"/>
    </row>
    <row r="534" spans="1:11" s="253" customFormat="1" ht="26.25" thickBot="1" x14ac:dyDescent="0.3">
      <c r="A534" s="377" t="s">
        <v>499</v>
      </c>
      <c r="B534" s="404" t="s">
        <v>444</v>
      </c>
      <c r="C534" s="303" t="s">
        <v>979</v>
      </c>
      <c r="D534" s="403" t="s">
        <v>751</v>
      </c>
      <c r="E534" s="75"/>
      <c r="F534" s="65"/>
      <c r="G534" s="65"/>
      <c r="H534" s="65"/>
      <c r="I534" s="102">
        <v>328</v>
      </c>
      <c r="J534" s="69">
        <v>1</v>
      </c>
    </row>
    <row r="535" spans="1:11" s="253" customFormat="1" ht="25.5" x14ac:dyDescent="0.25">
      <c r="A535" s="190" t="s">
        <v>1183</v>
      </c>
      <c r="B535" s="405" t="s">
        <v>1184</v>
      </c>
      <c r="C535" s="307" t="s">
        <v>1180</v>
      </c>
      <c r="D535" s="267" t="s">
        <v>1159</v>
      </c>
      <c r="E535" s="172" t="s">
        <v>1164</v>
      </c>
      <c r="F535" s="267" t="s">
        <v>1160</v>
      </c>
      <c r="G535" s="267">
        <v>1</v>
      </c>
      <c r="H535" s="267">
        <v>6</v>
      </c>
      <c r="I535" s="352">
        <v>3</v>
      </c>
      <c r="J535" s="271">
        <v>1</v>
      </c>
    </row>
    <row r="536" spans="1:11" s="253" customFormat="1" ht="25.5" x14ac:dyDescent="0.25">
      <c r="A536" s="76" t="s">
        <v>1181</v>
      </c>
      <c r="B536" s="73" t="s">
        <v>1168</v>
      </c>
      <c r="C536" s="74" t="s">
        <v>1179</v>
      </c>
      <c r="D536" s="65" t="s">
        <v>1159</v>
      </c>
      <c r="E536" s="70" t="s">
        <v>1167</v>
      </c>
      <c r="F536" s="67" t="s">
        <v>1166</v>
      </c>
      <c r="G536" s="67">
        <v>1</v>
      </c>
      <c r="H536" s="67">
        <v>6</v>
      </c>
      <c r="I536" s="68">
        <v>3</v>
      </c>
      <c r="J536" s="103">
        <v>1</v>
      </c>
    </row>
    <row r="537" spans="1:11" s="253" customFormat="1" ht="25.5" x14ac:dyDescent="0.25">
      <c r="A537" s="62" t="s">
        <v>1182</v>
      </c>
      <c r="B537" s="75" t="s">
        <v>1170</v>
      </c>
      <c r="C537" s="74" t="s">
        <v>1180</v>
      </c>
      <c r="D537" s="394" t="s">
        <v>1159</v>
      </c>
      <c r="E537" s="70" t="s">
        <v>1169</v>
      </c>
      <c r="F537" s="67" t="s">
        <v>1165</v>
      </c>
      <c r="G537" s="67">
        <v>1</v>
      </c>
      <c r="H537" s="65">
        <v>6</v>
      </c>
      <c r="I537" s="68">
        <v>3</v>
      </c>
      <c r="J537" s="103">
        <v>1</v>
      </c>
    </row>
    <row r="538" spans="1:11" s="401" customFormat="1" x14ac:dyDescent="0.25">
      <c r="A538" s="336" t="s">
        <v>662</v>
      </c>
      <c r="B538" s="355" t="s">
        <v>663</v>
      </c>
      <c r="C538" s="356" t="s">
        <v>655</v>
      </c>
      <c r="D538" s="353" t="s">
        <v>751</v>
      </c>
      <c r="E538" s="354"/>
      <c r="F538" s="354"/>
      <c r="G538" s="354"/>
      <c r="H538" s="354"/>
      <c r="I538" s="68">
        <v>3</v>
      </c>
      <c r="J538" s="69">
        <v>1</v>
      </c>
    </row>
    <row r="539" spans="1:11" s="253" customFormat="1" x14ac:dyDescent="0.25">
      <c r="A539" s="407" t="s">
        <v>498</v>
      </c>
      <c r="B539" s="402" t="s">
        <v>443</v>
      </c>
      <c r="C539" s="303" t="s">
        <v>753</v>
      </c>
      <c r="D539" s="403" t="s">
        <v>751</v>
      </c>
      <c r="E539" s="75"/>
      <c r="F539" s="65"/>
      <c r="G539" s="65"/>
      <c r="H539" s="65"/>
      <c r="I539" s="102">
        <v>100</v>
      </c>
      <c r="J539" s="69">
        <v>1</v>
      </c>
    </row>
    <row r="540" spans="1:11" s="253" customFormat="1" ht="25.5" x14ac:dyDescent="0.25">
      <c r="A540" s="377" t="s">
        <v>501</v>
      </c>
      <c r="B540" s="404" t="s">
        <v>445</v>
      </c>
      <c r="C540" s="303" t="s">
        <v>979</v>
      </c>
      <c r="D540" s="403" t="s">
        <v>751</v>
      </c>
      <c r="E540" s="75"/>
      <c r="F540" s="65"/>
      <c r="G540" s="65"/>
      <c r="H540" s="65"/>
      <c r="I540" s="102">
        <v>345</v>
      </c>
      <c r="J540" s="69">
        <v>1</v>
      </c>
    </row>
    <row r="541" spans="1:11" s="253" customFormat="1" x14ac:dyDescent="0.25">
      <c r="A541" s="377" t="s">
        <v>502</v>
      </c>
      <c r="B541" s="404" t="s">
        <v>446</v>
      </c>
      <c r="C541" s="303" t="s">
        <v>753</v>
      </c>
      <c r="D541" s="403" t="s">
        <v>751</v>
      </c>
      <c r="E541" s="75"/>
      <c r="F541" s="65"/>
      <c r="G541" s="65"/>
      <c r="H541" s="65"/>
      <c r="I541" s="102">
        <v>200</v>
      </c>
      <c r="J541" s="69">
        <v>1</v>
      </c>
    </row>
    <row r="542" spans="1:11" s="253" customFormat="1" x14ac:dyDescent="0.25">
      <c r="A542" s="377" t="s">
        <v>503</v>
      </c>
      <c r="B542" s="404" t="s">
        <v>504</v>
      </c>
      <c r="C542" s="303" t="s">
        <v>753</v>
      </c>
      <c r="D542" s="403" t="s">
        <v>751</v>
      </c>
      <c r="E542" s="75"/>
      <c r="F542" s="65"/>
      <c r="G542" s="65"/>
      <c r="H542" s="65"/>
      <c r="I542" s="102">
        <v>67</v>
      </c>
      <c r="J542" s="69">
        <v>1</v>
      </c>
    </row>
    <row r="543" spans="1:11" s="253" customFormat="1" x14ac:dyDescent="0.25"/>
    <row r="544" spans="1:11" s="253" customFormat="1" x14ac:dyDescent="0.25">
      <c r="A544" s="377" t="s">
        <v>505</v>
      </c>
      <c r="B544" s="404" t="s">
        <v>448</v>
      </c>
      <c r="C544" s="303" t="s">
        <v>753</v>
      </c>
      <c r="D544" s="403" t="s">
        <v>751</v>
      </c>
      <c r="E544" s="75"/>
      <c r="F544" s="65"/>
      <c r="G544" s="65"/>
      <c r="H544" s="65"/>
      <c r="I544" s="102">
        <v>300</v>
      </c>
      <c r="J544" s="69">
        <v>1</v>
      </c>
    </row>
    <row r="545" spans="1:12" s="253" customFormat="1" ht="15.75" thickBot="1" x14ac:dyDescent="0.3">
      <c r="A545" s="385" t="s">
        <v>506</v>
      </c>
      <c r="B545" s="404" t="s">
        <v>449</v>
      </c>
      <c r="C545" s="304" t="s">
        <v>753</v>
      </c>
      <c r="D545" s="403" t="s">
        <v>751</v>
      </c>
      <c r="E545" s="75"/>
      <c r="F545" s="65"/>
      <c r="G545" s="65"/>
      <c r="H545" s="65"/>
      <c r="I545" s="102">
        <v>140</v>
      </c>
      <c r="J545" s="69">
        <v>1</v>
      </c>
    </row>
    <row r="546" spans="1:12" s="293" customFormat="1" ht="25.5" x14ac:dyDescent="0.25">
      <c r="A546" s="345" t="s">
        <v>1242</v>
      </c>
      <c r="B546" s="268" t="s">
        <v>1078</v>
      </c>
      <c r="C546" s="309" t="s">
        <v>1207</v>
      </c>
      <c r="D546" s="267" t="s">
        <v>1159</v>
      </c>
      <c r="E546" s="172" t="s">
        <v>1196</v>
      </c>
      <c r="F546" s="267" t="s">
        <v>1197</v>
      </c>
      <c r="G546" s="267">
        <v>3</v>
      </c>
      <c r="H546" s="267">
        <v>2</v>
      </c>
      <c r="I546" s="352">
        <v>3</v>
      </c>
      <c r="J546" s="271">
        <v>2</v>
      </c>
    </row>
    <row r="547" spans="1:12" s="83" customFormat="1" ht="25.5" x14ac:dyDescent="0.25">
      <c r="A547" s="76" t="s">
        <v>1241</v>
      </c>
      <c r="B547" s="70" t="s">
        <v>1077</v>
      </c>
      <c r="C547" s="64" t="s">
        <v>1207</v>
      </c>
      <c r="D547" s="65" t="s">
        <v>1159</v>
      </c>
      <c r="E547" s="66" t="s">
        <v>1196</v>
      </c>
      <c r="F547" s="67" t="s">
        <v>1197</v>
      </c>
      <c r="G547" s="67">
        <v>3</v>
      </c>
      <c r="H547" s="65">
        <v>2</v>
      </c>
      <c r="I547" s="68">
        <v>3</v>
      </c>
      <c r="J547" s="69">
        <v>2</v>
      </c>
      <c r="K547" s="272"/>
    </row>
    <row r="548" spans="1:12" s="83" customFormat="1" ht="25.5" x14ac:dyDescent="0.25">
      <c r="A548" s="76" t="s">
        <v>625</v>
      </c>
      <c r="B548" s="70" t="s">
        <v>626</v>
      </c>
      <c r="C548" s="64" t="s">
        <v>1207</v>
      </c>
      <c r="D548" s="65" t="s">
        <v>1159</v>
      </c>
      <c r="E548" s="66" t="s">
        <v>1111</v>
      </c>
      <c r="F548" s="67" t="s">
        <v>624</v>
      </c>
      <c r="G548" s="67">
        <v>3</v>
      </c>
      <c r="H548" s="65">
        <v>2</v>
      </c>
      <c r="I548" s="68">
        <v>45</v>
      </c>
      <c r="J548" s="69">
        <v>2</v>
      </c>
    </row>
    <row r="549" spans="1:12" s="83" customFormat="1" ht="38.25" x14ac:dyDescent="0.25">
      <c r="A549" s="76" t="s">
        <v>865</v>
      </c>
      <c r="B549" s="75" t="s">
        <v>866</v>
      </c>
      <c r="C549" s="64" t="s">
        <v>1207</v>
      </c>
      <c r="D549" s="67" t="s">
        <v>1159</v>
      </c>
      <c r="E549" s="99" t="s">
        <v>795</v>
      </c>
      <c r="F549" s="67" t="s">
        <v>867</v>
      </c>
      <c r="G549" s="67">
        <v>1</v>
      </c>
      <c r="H549" s="65">
        <v>12</v>
      </c>
      <c r="I549" s="68">
        <v>6</v>
      </c>
      <c r="J549" s="69">
        <v>2</v>
      </c>
    </row>
    <row r="550" spans="1:12" s="293" customFormat="1" ht="26.25" thickBot="1" x14ac:dyDescent="0.3">
      <c r="A550" s="359" t="s">
        <v>988</v>
      </c>
      <c r="B550" s="87" t="s">
        <v>989</v>
      </c>
      <c r="C550" s="306" t="s">
        <v>1207</v>
      </c>
      <c r="D550" s="88" t="s">
        <v>1159</v>
      </c>
      <c r="E550" s="84" t="s">
        <v>1196</v>
      </c>
      <c r="F550" s="88" t="s">
        <v>1197</v>
      </c>
      <c r="G550" s="88">
        <v>3</v>
      </c>
      <c r="H550" s="88">
        <v>2</v>
      </c>
      <c r="I550" s="259">
        <v>3</v>
      </c>
      <c r="J550" s="90">
        <v>2</v>
      </c>
    </row>
    <row r="551" spans="1:12" s="253" customFormat="1" ht="15" customHeight="1" thickBot="1" x14ac:dyDescent="0.3">
      <c r="A551" s="415" t="s">
        <v>494</v>
      </c>
      <c r="B551" s="416" t="s">
        <v>495</v>
      </c>
      <c r="C551" s="417" t="s">
        <v>496</v>
      </c>
      <c r="D551" s="94"/>
      <c r="E551" s="92"/>
      <c r="F551" s="94"/>
      <c r="G551" s="94"/>
      <c r="H551" s="94"/>
      <c r="I551" s="247">
        <v>100</v>
      </c>
      <c r="J551" s="98">
        <v>3</v>
      </c>
    </row>
    <row r="552" spans="1:12" s="253" customFormat="1" ht="25.5" x14ac:dyDescent="0.25">
      <c r="A552" s="380" t="s">
        <v>750</v>
      </c>
      <c r="B552" s="66" t="s">
        <v>1193</v>
      </c>
      <c r="C552" s="308" t="s">
        <v>1180</v>
      </c>
      <c r="D552" s="65" t="s">
        <v>1159</v>
      </c>
      <c r="E552" s="70" t="s">
        <v>1190</v>
      </c>
      <c r="F552" s="67" t="s">
        <v>1191</v>
      </c>
      <c r="G552" s="67">
        <v>1</v>
      </c>
      <c r="H552" s="393">
        <v>12</v>
      </c>
      <c r="I552" s="102">
        <v>6</v>
      </c>
      <c r="J552" s="69">
        <v>4</v>
      </c>
      <c r="K552" s="379"/>
      <c r="L552" s="395"/>
    </row>
    <row r="553" spans="1:12" s="253" customFormat="1" ht="32.25" customHeight="1" x14ac:dyDescent="0.25">
      <c r="A553" s="62" t="s">
        <v>1188</v>
      </c>
      <c r="B553" s="294" t="s">
        <v>1189</v>
      </c>
      <c r="C553" s="74" t="s">
        <v>1180</v>
      </c>
      <c r="D553" s="65" t="s">
        <v>1159</v>
      </c>
      <c r="E553" s="66" t="s">
        <v>1190</v>
      </c>
      <c r="F553" s="67" t="s">
        <v>1191</v>
      </c>
      <c r="G553" s="67">
        <v>1</v>
      </c>
      <c r="H553" s="67">
        <v>12</v>
      </c>
      <c r="I553" s="68">
        <v>6</v>
      </c>
      <c r="J553" s="69">
        <v>4</v>
      </c>
    </row>
    <row r="554" spans="1:12" s="253" customFormat="1" x14ac:dyDescent="0.25">
      <c r="A554" s="377" t="s">
        <v>512</v>
      </c>
      <c r="B554" s="202" t="s">
        <v>513</v>
      </c>
      <c r="C554" s="303"/>
      <c r="D554" s="192" t="s">
        <v>751</v>
      </c>
      <c r="E554" s="75"/>
      <c r="F554" s="65"/>
      <c r="G554" s="65"/>
      <c r="H554" s="65"/>
      <c r="I554" s="102">
        <v>140</v>
      </c>
      <c r="J554" s="69">
        <v>4</v>
      </c>
    </row>
    <row r="555" spans="1:12" s="253" customFormat="1" x14ac:dyDescent="0.25">
      <c r="A555" s="377" t="s">
        <v>516</v>
      </c>
      <c r="B555" s="202" t="s">
        <v>517</v>
      </c>
      <c r="C555" s="303" t="s">
        <v>753</v>
      </c>
      <c r="D555" s="192" t="s">
        <v>751</v>
      </c>
      <c r="E555" s="75"/>
      <c r="F555" s="65"/>
      <c r="G555" s="65"/>
      <c r="H555" s="65"/>
      <c r="I555" s="102">
        <v>100</v>
      </c>
      <c r="J555" s="69">
        <v>4</v>
      </c>
    </row>
    <row r="556" spans="1:12" s="253" customFormat="1" x14ac:dyDescent="0.25">
      <c r="A556" s="377" t="s">
        <v>786</v>
      </c>
      <c r="B556" s="202" t="s">
        <v>518</v>
      </c>
      <c r="C556" s="303" t="s">
        <v>753</v>
      </c>
      <c r="D556" s="192" t="s">
        <v>751</v>
      </c>
      <c r="E556" s="75"/>
      <c r="F556" s="65"/>
      <c r="G556" s="65"/>
      <c r="H556" s="65"/>
      <c r="I556" s="102">
        <v>200</v>
      </c>
      <c r="J556" s="69">
        <v>4</v>
      </c>
    </row>
    <row r="557" spans="1:12" s="253" customFormat="1" x14ac:dyDescent="0.25">
      <c r="A557" s="377" t="s">
        <v>519</v>
      </c>
      <c r="B557" s="196" t="s">
        <v>520</v>
      </c>
      <c r="C557" s="431"/>
      <c r="D557" s="192" t="s">
        <v>751</v>
      </c>
      <c r="E557" s="75"/>
      <c r="F557" s="65"/>
      <c r="G557" s="65"/>
      <c r="H557" s="65"/>
      <c r="I557" s="102">
        <v>100</v>
      </c>
      <c r="J557" s="69">
        <v>4</v>
      </c>
    </row>
    <row r="558" spans="1:12" s="253" customFormat="1" x14ac:dyDescent="0.25">
      <c r="A558" s="377" t="s">
        <v>521</v>
      </c>
      <c r="B558" s="202" t="s">
        <v>522</v>
      </c>
      <c r="C558" s="303" t="s">
        <v>753</v>
      </c>
      <c r="D558" s="192" t="s">
        <v>751</v>
      </c>
      <c r="E558" s="75"/>
      <c r="F558" s="65"/>
      <c r="G558" s="65"/>
      <c r="H558" s="65"/>
      <c r="I558" s="102">
        <v>100</v>
      </c>
      <c r="J558" s="69">
        <v>4</v>
      </c>
    </row>
    <row r="559" spans="1:12" s="253" customFormat="1" x14ac:dyDescent="0.25">
      <c r="A559" s="377" t="s">
        <v>523</v>
      </c>
      <c r="B559" s="202" t="s">
        <v>524</v>
      </c>
      <c r="C559" s="303" t="s">
        <v>753</v>
      </c>
      <c r="D559" s="192" t="s">
        <v>751</v>
      </c>
      <c r="E559" s="75"/>
      <c r="F559" s="65"/>
      <c r="G559" s="65"/>
      <c r="H559" s="65"/>
      <c r="I559" s="102">
        <v>100</v>
      </c>
      <c r="J559" s="69">
        <v>4</v>
      </c>
    </row>
    <row r="560" spans="1:12" s="253" customFormat="1" ht="15.75" thickBot="1" x14ac:dyDescent="0.3">
      <c r="A560" s="385" t="s">
        <v>525</v>
      </c>
      <c r="B560" s="351" t="s">
        <v>526</v>
      </c>
      <c r="C560" s="304"/>
      <c r="D560" s="43" t="s">
        <v>751</v>
      </c>
      <c r="E560" s="84"/>
      <c r="F560" s="88"/>
      <c r="G560" s="88"/>
      <c r="H560" s="88"/>
      <c r="I560" s="259" t="s">
        <v>1199</v>
      </c>
      <c r="J560" s="90">
        <v>4</v>
      </c>
    </row>
    <row r="561" spans="1:10" s="253" customFormat="1" ht="15.75" thickBot="1" x14ac:dyDescent="0.3">
      <c r="A561" s="62"/>
      <c r="B561" s="294" t="s">
        <v>397</v>
      </c>
      <c r="C561" s="108" t="s">
        <v>611</v>
      </c>
      <c r="D561" s="65"/>
      <c r="E561" s="75"/>
      <c r="F561" s="65"/>
      <c r="G561" s="65"/>
      <c r="H561" s="65"/>
      <c r="I561" s="102"/>
      <c r="J561" s="69">
        <v>5</v>
      </c>
    </row>
    <row r="562" spans="1:10" s="253" customFormat="1" ht="25.5" x14ac:dyDescent="0.25">
      <c r="A562" s="190" t="s">
        <v>1183</v>
      </c>
      <c r="B562" s="405" t="s">
        <v>1184</v>
      </c>
      <c r="C562" s="307" t="s">
        <v>1180</v>
      </c>
      <c r="D562" s="267" t="s">
        <v>1159</v>
      </c>
      <c r="E562" s="172" t="s">
        <v>1164</v>
      </c>
      <c r="F562" s="267" t="s">
        <v>1160</v>
      </c>
      <c r="G562" s="267">
        <v>1</v>
      </c>
      <c r="H562" s="267">
        <v>6</v>
      </c>
      <c r="I562" s="352">
        <v>3</v>
      </c>
      <c r="J562" s="271">
        <v>6</v>
      </c>
    </row>
    <row r="563" spans="1:10" s="253" customFormat="1" ht="25.5" x14ac:dyDescent="0.25">
      <c r="A563" s="76" t="s">
        <v>1181</v>
      </c>
      <c r="B563" s="73" t="s">
        <v>1168</v>
      </c>
      <c r="C563" s="74" t="s">
        <v>1179</v>
      </c>
      <c r="D563" s="65" t="s">
        <v>1159</v>
      </c>
      <c r="E563" s="70" t="s">
        <v>1167</v>
      </c>
      <c r="F563" s="67" t="s">
        <v>1166</v>
      </c>
      <c r="G563" s="67">
        <v>1</v>
      </c>
      <c r="H563" s="67">
        <v>6</v>
      </c>
      <c r="I563" s="68">
        <v>3</v>
      </c>
      <c r="J563" s="103">
        <v>6</v>
      </c>
    </row>
    <row r="564" spans="1:10" s="253" customFormat="1" ht="25.5" x14ac:dyDescent="0.25">
      <c r="A564" s="62" t="s">
        <v>1182</v>
      </c>
      <c r="B564" s="406" t="s">
        <v>1170</v>
      </c>
      <c r="C564" s="74" t="s">
        <v>1180</v>
      </c>
      <c r="D564" s="67" t="s">
        <v>1159</v>
      </c>
      <c r="E564" s="70" t="s">
        <v>1169</v>
      </c>
      <c r="F564" s="67" t="s">
        <v>1165</v>
      </c>
      <c r="G564" s="67">
        <v>1</v>
      </c>
      <c r="H564" s="65">
        <v>6</v>
      </c>
      <c r="I564" s="68">
        <v>3</v>
      </c>
      <c r="J564" s="103">
        <v>6</v>
      </c>
    </row>
    <row r="565" spans="1:10" s="253" customFormat="1" ht="26.25" thickBot="1" x14ac:dyDescent="0.3">
      <c r="A565" s="288" t="s">
        <v>1188</v>
      </c>
      <c r="B565" s="392" t="s">
        <v>1189</v>
      </c>
      <c r="C565" s="153" t="s">
        <v>1180</v>
      </c>
      <c r="D565" s="88" t="s">
        <v>1159</v>
      </c>
      <c r="E565" s="87" t="s">
        <v>1190</v>
      </c>
      <c r="F565" s="86" t="s">
        <v>1191</v>
      </c>
      <c r="G565" s="86">
        <v>1</v>
      </c>
      <c r="H565" s="86">
        <v>12</v>
      </c>
      <c r="I565" s="89">
        <f>G565*H565</f>
        <v>12</v>
      </c>
      <c r="J565" s="90">
        <v>6</v>
      </c>
    </row>
    <row r="566" spans="1:10" s="83" customFormat="1" ht="25.5" x14ac:dyDescent="0.25">
      <c r="A566" s="436" t="s">
        <v>398</v>
      </c>
      <c r="B566" s="409" t="s">
        <v>399</v>
      </c>
      <c r="C566" s="362" t="s">
        <v>797</v>
      </c>
      <c r="D566" s="357" t="s">
        <v>751</v>
      </c>
      <c r="E566" s="159"/>
      <c r="F566" s="159"/>
      <c r="G566" s="159"/>
      <c r="H566" s="435"/>
      <c r="I566" s="352" t="s">
        <v>1199</v>
      </c>
      <c r="J566" s="271">
        <v>1</v>
      </c>
    </row>
    <row r="567" spans="1:10" s="401" customFormat="1" ht="25.5" x14ac:dyDescent="0.25">
      <c r="A567" s="437" t="s">
        <v>401</v>
      </c>
      <c r="B567" s="428" t="s">
        <v>402</v>
      </c>
      <c r="C567" s="356" t="s">
        <v>797</v>
      </c>
      <c r="D567" s="434" t="s">
        <v>652</v>
      </c>
      <c r="I567" s="102" t="s">
        <v>1199</v>
      </c>
      <c r="J567" s="69">
        <v>1</v>
      </c>
    </row>
    <row r="568" spans="1:10" s="253" customFormat="1" x14ac:dyDescent="0.25">
      <c r="A568" s="377" t="s">
        <v>514</v>
      </c>
      <c r="B568" s="202" t="s">
        <v>515</v>
      </c>
      <c r="C568" s="303"/>
      <c r="D568" s="192" t="s">
        <v>751</v>
      </c>
      <c r="E568" s="75"/>
      <c r="F568" s="65"/>
      <c r="G568" s="65"/>
      <c r="H568" s="65"/>
      <c r="I568" s="102">
        <v>100</v>
      </c>
      <c r="J568" s="69">
        <v>1</v>
      </c>
    </row>
    <row r="569" spans="1:10" s="253" customFormat="1" x14ac:dyDescent="0.25">
      <c r="A569" s="377" t="s">
        <v>531</v>
      </c>
      <c r="B569" s="428" t="s">
        <v>532</v>
      </c>
      <c r="C569" s="303" t="s">
        <v>753</v>
      </c>
      <c r="D569" s="427" t="s">
        <v>751</v>
      </c>
      <c r="E569" s="75"/>
      <c r="F569" s="65"/>
      <c r="G569" s="65"/>
      <c r="H569" s="65"/>
      <c r="I569" s="102">
        <v>100</v>
      </c>
      <c r="J569" s="69">
        <v>1</v>
      </c>
    </row>
    <row r="570" spans="1:10" s="253" customFormat="1" x14ac:dyDescent="0.25">
      <c r="A570" s="377" t="s">
        <v>533</v>
      </c>
      <c r="B570" s="428" t="s">
        <v>534</v>
      </c>
      <c r="C570" s="303" t="s">
        <v>753</v>
      </c>
      <c r="D570" s="424" t="s">
        <v>751</v>
      </c>
      <c r="E570" s="75"/>
      <c r="F570" s="65"/>
      <c r="G570" s="65"/>
      <c r="H570" s="65"/>
      <c r="I570" s="102">
        <v>100</v>
      </c>
      <c r="J570" s="69">
        <v>1</v>
      </c>
    </row>
    <row r="571" spans="1:10" s="253" customFormat="1" x14ac:dyDescent="0.25">
      <c r="A571" s="377" t="s">
        <v>535</v>
      </c>
      <c r="B571" s="428" t="s">
        <v>536</v>
      </c>
      <c r="C571" s="303" t="s">
        <v>753</v>
      </c>
      <c r="D571" s="427" t="s">
        <v>751</v>
      </c>
      <c r="E571" s="75"/>
      <c r="F571" s="65"/>
      <c r="G571" s="65"/>
      <c r="H571" s="65"/>
      <c r="I571" s="102">
        <v>300</v>
      </c>
      <c r="J571" s="69">
        <v>1</v>
      </c>
    </row>
    <row r="572" spans="1:10" s="253" customFormat="1" x14ac:dyDescent="0.25">
      <c r="A572" s="377" t="s">
        <v>541</v>
      </c>
      <c r="B572" s="428" t="s">
        <v>542</v>
      </c>
      <c r="C572" s="303" t="s">
        <v>753</v>
      </c>
      <c r="D572" s="427" t="s">
        <v>751</v>
      </c>
      <c r="E572" s="75"/>
      <c r="F572" s="65"/>
      <c r="G572" s="65"/>
      <c r="H572" s="65"/>
      <c r="I572" s="102">
        <v>150</v>
      </c>
      <c r="J572" s="69">
        <v>1</v>
      </c>
    </row>
    <row r="573" spans="1:10" s="253" customFormat="1" x14ac:dyDescent="0.25">
      <c r="A573" s="377" t="s">
        <v>543</v>
      </c>
      <c r="B573" s="428" t="s">
        <v>544</v>
      </c>
      <c r="C573" s="303"/>
      <c r="D573" s="427" t="s">
        <v>751</v>
      </c>
      <c r="E573" s="75"/>
      <c r="F573" s="65"/>
      <c r="G573" s="65"/>
      <c r="H573" s="65"/>
      <c r="I573" s="102">
        <v>200</v>
      </c>
      <c r="J573" s="69">
        <v>1</v>
      </c>
    </row>
    <row r="574" spans="1:10" s="253" customFormat="1" x14ac:dyDescent="0.25">
      <c r="A574" s="407" t="s">
        <v>529</v>
      </c>
      <c r="B574" s="426" t="s">
        <v>530</v>
      </c>
      <c r="C574" s="303" t="s">
        <v>753</v>
      </c>
      <c r="D574" s="427" t="s">
        <v>751</v>
      </c>
      <c r="E574" s="75"/>
      <c r="F574" s="65"/>
      <c r="G574" s="65"/>
      <c r="H574" s="65"/>
      <c r="I574" s="102">
        <v>300</v>
      </c>
      <c r="J574" s="69">
        <v>1</v>
      </c>
    </row>
    <row r="575" spans="1:10" s="253" customFormat="1" x14ac:dyDescent="0.25">
      <c r="A575" s="377" t="s">
        <v>527</v>
      </c>
      <c r="B575" s="428" t="s">
        <v>528</v>
      </c>
      <c r="C575" s="303"/>
      <c r="D575" s="427" t="s">
        <v>751</v>
      </c>
      <c r="E575" s="75"/>
      <c r="F575" s="65"/>
      <c r="G575" s="65"/>
      <c r="H575" s="65"/>
      <c r="I575" s="102">
        <v>330</v>
      </c>
      <c r="J575" s="69">
        <v>1</v>
      </c>
    </row>
    <row r="576" spans="1:10" s="77" customFormat="1" ht="15.75" thickBot="1" x14ac:dyDescent="0.3">
      <c r="A576" s="349" t="s">
        <v>656</v>
      </c>
      <c r="B576" s="302" t="s">
        <v>657</v>
      </c>
      <c r="C576" s="303" t="s">
        <v>655</v>
      </c>
      <c r="D576" s="192" t="s">
        <v>751</v>
      </c>
      <c r="E576" s="346"/>
      <c r="F576" s="346"/>
      <c r="G576" s="346"/>
      <c r="H576" s="346"/>
      <c r="I576" s="102">
        <v>3</v>
      </c>
      <c r="J576" s="69">
        <v>1</v>
      </c>
    </row>
    <row r="577" spans="1:12" s="253" customFormat="1" x14ac:dyDescent="0.25">
      <c r="A577" s="62" t="s">
        <v>442</v>
      </c>
      <c r="B577" s="410" t="s">
        <v>575</v>
      </c>
      <c r="C577" s="108" t="s">
        <v>611</v>
      </c>
      <c r="D577" s="65"/>
      <c r="E577" s="75"/>
      <c r="F577" s="65"/>
      <c r="G577" s="65"/>
      <c r="H577" s="65"/>
      <c r="I577" s="102">
        <v>100</v>
      </c>
      <c r="J577" s="69">
        <v>3</v>
      </c>
      <c r="K577" s="471"/>
    </row>
    <row r="578" spans="1:12" s="253" customFormat="1" ht="15.75" thickBot="1" x14ac:dyDescent="0.3">
      <c r="A578" s="288"/>
      <c r="B578" s="392" t="s">
        <v>441</v>
      </c>
      <c r="C578" s="442" t="s">
        <v>611</v>
      </c>
      <c r="D578" s="88"/>
      <c r="E578" s="84"/>
      <c r="F578" s="88"/>
      <c r="G578" s="88"/>
      <c r="H578" s="88"/>
      <c r="I578" s="259" t="s">
        <v>1199</v>
      </c>
      <c r="J578" s="90">
        <v>3</v>
      </c>
      <c r="K578" s="469"/>
    </row>
    <row r="579" spans="1:12" s="401" customFormat="1" ht="14.25" customHeight="1" x14ac:dyDescent="0.25">
      <c r="A579" s="443" t="s">
        <v>660</v>
      </c>
      <c r="B579" s="444" t="s">
        <v>661</v>
      </c>
      <c r="C579" s="445" t="s">
        <v>655</v>
      </c>
      <c r="D579" s="444" t="s">
        <v>751</v>
      </c>
      <c r="E579" s="446"/>
      <c r="F579" s="446"/>
      <c r="G579" s="446"/>
      <c r="H579" s="446"/>
      <c r="I579" s="447">
        <v>1</v>
      </c>
      <c r="J579" s="448">
        <v>1</v>
      </c>
      <c r="K579" s="467">
        <v>8</v>
      </c>
    </row>
    <row r="580" spans="1:12" s="77" customFormat="1" x14ac:dyDescent="0.25">
      <c r="A580" s="449" t="s">
        <v>653</v>
      </c>
      <c r="B580" s="450" t="s">
        <v>654</v>
      </c>
      <c r="C580" s="451" t="s">
        <v>655</v>
      </c>
      <c r="D580" s="452" t="s">
        <v>751</v>
      </c>
      <c r="E580" s="453"/>
      <c r="F580" s="453"/>
      <c r="G580" s="453"/>
      <c r="H580" s="453"/>
      <c r="I580" s="447">
        <v>3</v>
      </c>
      <c r="J580" s="448">
        <v>1</v>
      </c>
      <c r="K580" s="468">
        <v>9</v>
      </c>
    </row>
    <row r="581" spans="1:12" s="464" customFormat="1" x14ac:dyDescent="0.25">
      <c r="A581" s="336" t="s">
        <v>662</v>
      </c>
      <c r="B581" s="355" t="s">
        <v>663</v>
      </c>
      <c r="C581" s="356" t="s">
        <v>655</v>
      </c>
      <c r="D581" s="353" t="s">
        <v>751</v>
      </c>
      <c r="E581" s="354"/>
      <c r="F581" s="354"/>
      <c r="G581" s="354"/>
      <c r="H581" s="354"/>
      <c r="I581" s="68">
        <v>3</v>
      </c>
      <c r="J581" s="69">
        <v>1</v>
      </c>
      <c r="K581" s="469"/>
    </row>
    <row r="582" spans="1:12" s="422" customFormat="1" x14ac:dyDescent="0.25">
      <c r="A582" s="349" t="s">
        <v>656</v>
      </c>
      <c r="B582" s="302" t="s">
        <v>657</v>
      </c>
      <c r="C582" s="303" t="s">
        <v>655</v>
      </c>
      <c r="D582" s="192" t="s">
        <v>751</v>
      </c>
      <c r="E582" s="346"/>
      <c r="F582" s="346"/>
      <c r="G582" s="346"/>
      <c r="H582" s="346"/>
      <c r="I582" s="102">
        <v>6</v>
      </c>
      <c r="J582" s="69">
        <v>1</v>
      </c>
      <c r="K582" s="469"/>
    </row>
    <row r="583" spans="1:12" s="83" customFormat="1" ht="25.5" x14ac:dyDescent="0.25">
      <c r="A583" s="455" t="s">
        <v>990</v>
      </c>
      <c r="B583" s="456" t="s">
        <v>999</v>
      </c>
      <c r="C583" s="457" t="s">
        <v>1207</v>
      </c>
      <c r="D583" s="459" t="s">
        <v>1159</v>
      </c>
      <c r="E583" s="460" t="s">
        <v>992</v>
      </c>
      <c r="F583" s="458" t="s">
        <v>993</v>
      </c>
      <c r="G583" s="458">
        <v>2</v>
      </c>
      <c r="H583" s="459">
        <v>2</v>
      </c>
      <c r="I583" s="454">
        <v>2</v>
      </c>
      <c r="J583" s="448">
        <v>1</v>
      </c>
      <c r="K583" s="468">
        <v>6</v>
      </c>
    </row>
    <row r="584" spans="1:12" s="83" customFormat="1" ht="25.5" x14ac:dyDescent="0.25">
      <c r="A584" s="455" t="s">
        <v>1011</v>
      </c>
      <c r="B584" s="456" t="s">
        <v>1012</v>
      </c>
      <c r="C584" s="457" t="s">
        <v>1207</v>
      </c>
      <c r="D584" s="459" t="s">
        <v>1159</v>
      </c>
      <c r="E584" s="460" t="s">
        <v>1114</v>
      </c>
      <c r="F584" s="458" t="s">
        <v>1115</v>
      </c>
      <c r="G584" s="458">
        <v>1</v>
      </c>
      <c r="H584" s="459">
        <v>6</v>
      </c>
      <c r="I584" s="454">
        <v>3</v>
      </c>
      <c r="J584" s="448">
        <v>1</v>
      </c>
      <c r="K584" s="468">
        <v>4</v>
      </c>
    </row>
    <row r="585" spans="1:12" s="83" customFormat="1" ht="25.5" x14ac:dyDescent="0.25">
      <c r="A585" s="76" t="s">
        <v>1016</v>
      </c>
      <c r="B585" s="75" t="s">
        <v>1017</v>
      </c>
      <c r="C585" s="64" t="s">
        <v>1207</v>
      </c>
      <c r="D585" s="65" t="s">
        <v>1159</v>
      </c>
      <c r="E585" s="66" t="s">
        <v>1114</v>
      </c>
      <c r="F585" s="67" t="s">
        <v>1115</v>
      </c>
      <c r="G585" s="67">
        <v>1</v>
      </c>
      <c r="H585" s="65">
        <v>6</v>
      </c>
      <c r="I585" s="68">
        <v>3</v>
      </c>
      <c r="J585" s="69">
        <v>1</v>
      </c>
      <c r="K585" s="469">
        <v>16</v>
      </c>
    </row>
    <row r="586" spans="1:12" s="293" customFormat="1" ht="25.5" x14ac:dyDescent="0.25">
      <c r="A586" s="461" t="s">
        <v>1242</v>
      </c>
      <c r="B586" s="460" t="s">
        <v>1078</v>
      </c>
      <c r="C586" s="465" t="s">
        <v>1207</v>
      </c>
      <c r="D586" s="459" t="s">
        <v>1159</v>
      </c>
      <c r="E586" s="456" t="s">
        <v>1196</v>
      </c>
      <c r="F586" s="459" t="s">
        <v>1197</v>
      </c>
      <c r="G586" s="459">
        <v>3</v>
      </c>
      <c r="H586" s="459">
        <v>2</v>
      </c>
      <c r="I586" s="447">
        <v>3</v>
      </c>
      <c r="J586" s="448">
        <v>1</v>
      </c>
      <c r="K586" s="468">
        <v>0</v>
      </c>
    </row>
    <row r="587" spans="1:12" s="83" customFormat="1" ht="25.5" x14ac:dyDescent="0.25">
      <c r="A587" s="455" t="s">
        <v>1241</v>
      </c>
      <c r="B587" s="463" t="s">
        <v>1077</v>
      </c>
      <c r="C587" s="457" t="s">
        <v>1207</v>
      </c>
      <c r="D587" s="459" t="s">
        <v>1159</v>
      </c>
      <c r="E587" s="460" t="s">
        <v>1196</v>
      </c>
      <c r="F587" s="458" t="s">
        <v>1197</v>
      </c>
      <c r="G587" s="458">
        <v>3</v>
      </c>
      <c r="H587" s="459">
        <v>2</v>
      </c>
      <c r="I587" s="454">
        <v>3</v>
      </c>
      <c r="J587" s="448">
        <v>1</v>
      </c>
      <c r="K587" s="468">
        <v>0</v>
      </c>
      <c r="L587" s="234"/>
    </row>
    <row r="588" spans="1:12" s="83" customFormat="1" ht="25.5" x14ac:dyDescent="0.25">
      <c r="A588" s="455" t="s">
        <v>1009</v>
      </c>
      <c r="B588" s="456" t="s">
        <v>1010</v>
      </c>
      <c r="C588" s="457" t="s">
        <v>1207</v>
      </c>
      <c r="D588" s="459" t="s">
        <v>1159</v>
      </c>
      <c r="E588" s="460" t="s">
        <v>1114</v>
      </c>
      <c r="F588" s="458" t="s">
        <v>1115</v>
      </c>
      <c r="G588" s="458">
        <v>1</v>
      </c>
      <c r="H588" s="459">
        <v>6</v>
      </c>
      <c r="I588" s="454">
        <v>1</v>
      </c>
      <c r="J588" s="448">
        <v>1</v>
      </c>
      <c r="K588" s="468">
        <v>0</v>
      </c>
    </row>
    <row r="589" spans="1:12" s="401" customFormat="1" ht="25.5" x14ac:dyDescent="0.25">
      <c r="A589" s="349" t="s">
        <v>688</v>
      </c>
      <c r="B589" s="302" t="s">
        <v>689</v>
      </c>
      <c r="C589" s="370" t="s">
        <v>651</v>
      </c>
      <c r="D589" s="192" t="s">
        <v>751</v>
      </c>
      <c r="E589" s="346"/>
      <c r="F589" s="346"/>
      <c r="G589" s="346"/>
      <c r="H589" s="346"/>
      <c r="I589" s="102">
        <v>24</v>
      </c>
      <c r="J589" s="69">
        <v>1</v>
      </c>
      <c r="K589" s="469"/>
      <c r="L589" s="422"/>
    </row>
    <row r="590" spans="1:12" ht="25.5" x14ac:dyDescent="0.25">
      <c r="A590" s="349" t="s">
        <v>690</v>
      </c>
      <c r="B590" s="302" t="s">
        <v>691</v>
      </c>
      <c r="C590" s="370" t="s">
        <v>651</v>
      </c>
      <c r="D590" s="192" t="s">
        <v>751</v>
      </c>
      <c r="E590" s="346"/>
      <c r="F590" s="346"/>
      <c r="G590" s="346"/>
      <c r="H590" s="346"/>
      <c r="I590" s="102">
        <v>24</v>
      </c>
      <c r="J590" s="365">
        <v>1</v>
      </c>
      <c r="K590" s="473"/>
      <c r="L590" s="77"/>
    </row>
    <row r="591" spans="1:12" ht="25.5" x14ac:dyDescent="0.25">
      <c r="A591" s="369" t="s">
        <v>694</v>
      </c>
      <c r="B591" s="317" t="s">
        <v>695</v>
      </c>
      <c r="C591" s="370" t="s">
        <v>651</v>
      </c>
      <c r="D591" s="368" t="s">
        <v>751</v>
      </c>
      <c r="E591" s="346"/>
      <c r="F591" s="346"/>
      <c r="G591" s="346"/>
      <c r="H591" s="346"/>
      <c r="I591" s="102">
        <v>6</v>
      </c>
      <c r="J591" s="365">
        <v>1</v>
      </c>
      <c r="K591" s="473"/>
      <c r="L591" s="77"/>
    </row>
    <row r="592" spans="1:12" s="401" customFormat="1" ht="25.5" x14ac:dyDescent="0.25">
      <c r="A592" s="369" t="s">
        <v>696</v>
      </c>
      <c r="B592" s="317" t="s">
        <v>697</v>
      </c>
      <c r="C592" s="371" t="s">
        <v>651</v>
      </c>
      <c r="D592" s="368" t="s">
        <v>751</v>
      </c>
      <c r="E592" s="346"/>
      <c r="F592" s="346"/>
      <c r="G592" s="346"/>
      <c r="H592" s="346"/>
      <c r="I592" s="102">
        <v>6</v>
      </c>
      <c r="J592" s="365">
        <v>1</v>
      </c>
      <c r="K592" s="473"/>
      <c r="L592" s="422"/>
    </row>
    <row r="593" spans="1:12" ht="25.5" x14ac:dyDescent="0.25">
      <c r="A593" s="349" t="s">
        <v>698</v>
      </c>
      <c r="B593" s="302" t="s">
        <v>566</v>
      </c>
      <c r="C593" s="371" t="s">
        <v>651</v>
      </c>
      <c r="D593" s="192" t="s">
        <v>751</v>
      </c>
      <c r="E593" s="346"/>
      <c r="F593" s="346"/>
      <c r="G593" s="346"/>
      <c r="H593" s="346"/>
      <c r="I593" s="102">
        <v>6</v>
      </c>
      <c r="J593" s="365">
        <v>1</v>
      </c>
      <c r="K593" s="473"/>
      <c r="L593" s="77"/>
    </row>
    <row r="594" spans="1:12" ht="25.5" x14ac:dyDescent="0.25">
      <c r="A594" s="349" t="s">
        <v>567</v>
      </c>
      <c r="B594" s="302" t="s">
        <v>568</v>
      </c>
      <c r="C594" s="370" t="s">
        <v>651</v>
      </c>
      <c r="D594" s="192" t="s">
        <v>751</v>
      </c>
      <c r="E594" s="346"/>
      <c r="F594" s="346"/>
      <c r="G594" s="346"/>
      <c r="H594" s="346"/>
      <c r="I594" s="102">
        <v>6</v>
      </c>
      <c r="J594" s="365">
        <v>1</v>
      </c>
      <c r="K594" s="473"/>
      <c r="L594" s="77"/>
    </row>
    <row r="595" spans="1:12" s="253" customFormat="1" x14ac:dyDescent="0.25">
      <c r="A595" s="377" t="s">
        <v>545</v>
      </c>
      <c r="B595" s="428" t="s">
        <v>546</v>
      </c>
      <c r="C595" s="303" t="s">
        <v>655</v>
      </c>
      <c r="D595" s="424" t="s">
        <v>751</v>
      </c>
      <c r="E595" s="75"/>
      <c r="F595" s="65"/>
      <c r="G595" s="65"/>
      <c r="H595" s="65"/>
      <c r="I595" s="102">
        <v>18</v>
      </c>
      <c r="J595" s="69">
        <v>2</v>
      </c>
      <c r="K595" s="469"/>
    </row>
    <row r="596" spans="1:12" s="253" customFormat="1" x14ac:dyDescent="0.25">
      <c r="A596" s="377" t="s">
        <v>547</v>
      </c>
      <c r="B596" s="428" t="s">
        <v>548</v>
      </c>
      <c r="C596" s="303" t="s">
        <v>655</v>
      </c>
      <c r="D596" s="424" t="s">
        <v>751</v>
      </c>
      <c r="E596" s="75"/>
      <c r="F596" s="65"/>
      <c r="G596" s="65"/>
      <c r="H596" s="65"/>
      <c r="I596" s="102">
        <v>30</v>
      </c>
      <c r="J596" s="69">
        <v>2</v>
      </c>
      <c r="K596" s="469"/>
    </row>
    <row r="597" spans="1:12" s="253" customFormat="1" x14ac:dyDescent="0.25">
      <c r="A597" s="377" t="s">
        <v>549</v>
      </c>
      <c r="B597" s="428" t="s">
        <v>550</v>
      </c>
      <c r="C597" s="303" t="s">
        <v>655</v>
      </c>
      <c r="D597" s="427" t="s">
        <v>751</v>
      </c>
      <c r="E597" s="75"/>
      <c r="F597" s="65"/>
      <c r="G597" s="65"/>
      <c r="H597" s="65"/>
      <c r="I597" s="102">
        <v>18</v>
      </c>
      <c r="J597" s="69">
        <v>2</v>
      </c>
      <c r="K597" s="469"/>
    </row>
    <row r="598" spans="1:12" s="253" customFormat="1" x14ac:dyDescent="0.25">
      <c r="A598" s="377" t="s">
        <v>551</v>
      </c>
      <c r="B598" s="428" t="s">
        <v>552</v>
      </c>
      <c r="C598" s="303" t="s">
        <v>655</v>
      </c>
      <c r="D598" s="427" t="s">
        <v>751</v>
      </c>
      <c r="E598" s="75"/>
      <c r="F598" s="65"/>
      <c r="G598" s="65"/>
      <c r="H598" s="65"/>
      <c r="I598" s="102">
        <v>30</v>
      </c>
      <c r="J598" s="69">
        <v>2</v>
      </c>
      <c r="K598" s="469"/>
    </row>
    <row r="599" spans="1:12" s="253" customFormat="1" ht="25.5" x14ac:dyDescent="0.25">
      <c r="A599" s="377" t="s">
        <v>554</v>
      </c>
      <c r="B599" s="428" t="s">
        <v>555</v>
      </c>
      <c r="C599" s="303" t="s">
        <v>979</v>
      </c>
      <c r="D599" s="427" t="s">
        <v>751</v>
      </c>
      <c r="E599" s="75"/>
      <c r="F599" s="65"/>
      <c r="G599" s="65"/>
      <c r="H599" s="65"/>
      <c r="I599" s="102">
        <v>5000</v>
      </c>
      <c r="J599" s="69">
        <v>2</v>
      </c>
      <c r="K599" s="469"/>
    </row>
    <row r="600" spans="1:12" s="253" customFormat="1" x14ac:dyDescent="0.25">
      <c r="A600" s="407" t="s">
        <v>558</v>
      </c>
      <c r="B600" s="426" t="s">
        <v>559</v>
      </c>
      <c r="C600" s="303" t="s">
        <v>753</v>
      </c>
      <c r="D600" s="427" t="s">
        <v>751</v>
      </c>
      <c r="E600" s="75"/>
      <c r="F600" s="65"/>
      <c r="G600" s="65"/>
      <c r="H600" s="65"/>
      <c r="I600" s="102">
        <v>500</v>
      </c>
      <c r="J600" s="69">
        <v>2</v>
      </c>
      <c r="K600" s="469"/>
    </row>
    <row r="601" spans="1:12" s="253" customFormat="1" x14ac:dyDescent="0.25">
      <c r="A601" s="377" t="s">
        <v>560</v>
      </c>
      <c r="B601" s="428" t="s">
        <v>561</v>
      </c>
      <c r="C601" s="303"/>
      <c r="D601" s="427" t="s">
        <v>751</v>
      </c>
      <c r="E601" s="75"/>
      <c r="F601" s="65"/>
      <c r="G601" s="65"/>
      <c r="H601" s="65"/>
      <c r="I601" s="102">
        <v>70</v>
      </c>
      <c r="J601" s="69">
        <v>2</v>
      </c>
      <c r="K601" s="469"/>
    </row>
    <row r="602" spans="1:12" s="253" customFormat="1" x14ac:dyDescent="0.2">
      <c r="A602" s="377" t="s">
        <v>562</v>
      </c>
      <c r="B602" s="429" t="s">
        <v>563</v>
      </c>
      <c r="C602" s="303" t="s">
        <v>753</v>
      </c>
      <c r="D602" s="427" t="s">
        <v>751</v>
      </c>
      <c r="E602" s="75"/>
      <c r="F602" s="65"/>
      <c r="G602" s="65"/>
      <c r="H602" s="65"/>
      <c r="I602" s="102">
        <v>67</v>
      </c>
      <c r="J602" s="69">
        <v>2</v>
      </c>
      <c r="K602" s="469"/>
    </row>
    <row r="603" spans="1:12" s="253" customFormat="1" x14ac:dyDescent="0.25">
      <c r="A603" s="377" t="s">
        <v>564</v>
      </c>
      <c r="B603" s="428" t="s">
        <v>565</v>
      </c>
      <c r="C603" s="303"/>
      <c r="D603" s="427" t="s">
        <v>751</v>
      </c>
      <c r="E603" s="75"/>
      <c r="F603" s="65"/>
      <c r="G603" s="65"/>
      <c r="H603" s="65"/>
      <c r="I603" s="102">
        <v>200</v>
      </c>
      <c r="J603" s="69">
        <v>2</v>
      </c>
      <c r="K603" s="469"/>
    </row>
    <row r="604" spans="1:12" s="253" customFormat="1" x14ac:dyDescent="0.25">
      <c r="A604" s="377" t="s">
        <v>422</v>
      </c>
      <c r="B604" s="428" t="s">
        <v>423</v>
      </c>
      <c r="C604" s="303"/>
      <c r="D604" s="427" t="s">
        <v>751</v>
      </c>
      <c r="E604" s="75"/>
      <c r="F604" s="65"/>
      <c r="G604" s="65"/>
      <c r="H604" s="65"/>
      <c r="I604" s="102">
        <v>264</v>
      </c>
      <c r="J604" s="69">
        <v>2</v>
      </c>
      <c r="K604" s="469"/>
    </row>
    <row r="605" spans="1:12" s="253" customFormat="1" x14ac:dyDescent="0.25">
      <c r="A605" s="377" t="s">
        <v>426</v>
      </c>
      <c r="B605" s="428" t="s">
        <v>427</v>
      </c>
      <c r="C605" s="303" t="s">
        <v>753</v>
      </c>
      <c r="D605" s="427" t="s">
        <v>751</v>
      </c>
      <c r="E605" s="75"/>
      <c r="F605" s="65"/>
      <c r="G605" s="65"/>
      <c r="H605" s="65"/>
      <c r="I605" s="102">
        <v>264</v>
      </c>
      <c r="J605" s="69">
        <v>2</v>
      </c>
      <c r="K605" s="469"/>
    </row>
    <row r="606" spans="1:12" s="253" customFormat="1" ht="15.75" thickBot="1" x14ac:dyDescent="0.3">
      <c r="A606" s="377" t="s">
        <v>428</v>
      </c>
      <c r="B606" s="428" t="s">
        <v>429</v>
      </c>
      <c r="C606" s="303" t="s">
        <v>753</v>
      </c>
      <c r="D606" s="424" t="s">
        <v>751</v>
      </c>
      <c r="E606" s="75"/>
      <c r="F606" s="65"/>
      <c r="G606" s="65"/>
      <c r="H606" s="65"/>
      <c r="I606" s="102">
        <v>66</v>
      </c>
      <c r="J606" s="69">
        <v>2</v>
      </c>
      <c r="K606" s="470"/>
    </row>
    <row r="607" spans="1:12" s="253" customFormat="1" x14ac:dyDescent="0.25">
      <c r="A607" s="287" t="s">
        <v>574</v>
      </c>
      <c r="B607" s="411" t="s">
        <v>497</v>
      </c>
      <c r="C607" s="391" t="s">
        <v>576</v>
      </c>
      <c r="D607" s="267"/>
      <c r="E607" s="172"/>
      <c r="F607" s="267"/>
      <c r="G607" s="267"/>
      <c r="H607" s="267"/>
      <c r="I607" s="352" t="s">
        <v>1199</v>
      </c>
      <c r="J607" s="271">
        <v>3</v>
      </c>
      <c r="K607" s="471"/>
    </row>
    <row r="608" spans="1:12" s="253" customFormat="1" x14ac:dyDescent="0.25">
      <c r="A608" s="377" t="s">
        <v>507</v>
      </c>
      <c r="B608" s="428" t="s">
        <v>508</v>
      </c>
      <c r="C608" s="396" t="s">
        <v>576</v>
      </c>
      <c r="D608" s="397" t="s">
        <v>751</v>
      </c>
      <c r="E608" s="75"/>
      <c r="F608" s="65"/>
      <c r="G608" s="65"/>
      <c r="H608" s="65"/>
      <c r="I608" s="102">
        <v>30</v>
      </c>
      <c r="J608" s="69">
        <v>3</v>
      </c>
      <c r="K608" s="469"/>
    </row>
    <row r="609" spans="1:45" s="253" customFormat="1" x14ac:dyDescent="0.25">
      <c r="A609" s="377" t="s">
        <v>509</v>
      </c>
      <c r="B609" s="428" t="s">
        <v>510</v>
      </c>
      <c r="C609" s="396" t="s">
        <v>576</v>
      </c>
      <c r="D609" s="397" t="s">
        <v>751</v>
      </c>
      <c r="E609" s="75"/>
      <c r="F609" s="65"/>
      <c r="G609" s="65"/>
      <c r="H609" s="65"/>
      <c r="I609" s="102">
        <v>25</v>
      </c>
      <c r="J609" s="69">
        <v>3</v>
      </c>
      <c r="K609" s="469"/>
    </row>
    <row r="610" spans="1:45" s="253" customFormat="1" ht="16.5" customHeight="1" x14ac:dyDescent="0.25">
      <c r="A610" s="377" t="s">
        <v>537</v>
      </c>
      <c r="B610" s="428" t="s">
        <v>538</v>
      </c>
      <c r="C610" s="396" t="s">
        <v>576</v>
      </c>
      <c r="D610" s="400" t="s">
        <v>751</v>
      </c>
      <c r="E610" s="75"/>
      <c r="F610" s="65"/>
      <c r="G610" s="65"/>
      <c r="H610" s="65"/>
      <c r="I610" s="102">
        <v>18</v>
      </c>
      <c r="J610" s="69">
        <v>3</v>
      </c>
      <c r="K610" s="469"/>
    </row>
    <row r="611" spans="1:45" s="253" customFormat="1" ht="15.75" thickBot="1" x14ac:dyDescent="0.3">
      <c r="A611" s="377" t="s">
        <v>539</v>
      </c>
      <c r="B611" s="428" t="s">
        <v>540</v>
      </c>
      <c r="C611" s="408" t="s">
        <v>576</v>
      </c>
      <c r="D611" s="400" t="s">
        <v>751</v>
      </c>
      <c r="E611" s="75"/>
      <c r="F611" s="65"/>
      <c r="G611" s="65"/>
      <c r="H611" s="65"/>
      <c r="I611" s="259">
        <v>30</v>
      </c>
      <c r="J611" s="90">
        <v>3</v>
      </c>
      <c r="K611" s="470"/>
    </row>
    <row r="612" spans="1:45" ht="26.25" x14ac:dyDescent="0.25">
      <c r="A612" s="349" t="s">
        <v>569</v>
      </c>
      <c r="B612" s="302" t="s">
        <v>570</v>
      </c>
      <c r="C612" s="370" t="s">
        <v>651</v>
      </c>
      <c r="D612" s="192" t="s">
        <v>751</v>
      </c>
      <c r="E612" s="346"/>
      <c r="F612" s="346"/>
      <c r="G612" s="346"/>
      <c r="H612" s="346"/>
      <c r="I612" s="102">
        <v>12</v>
      </c>
      <c r="J612" s="365">
        <v>2</v>
      </c>
      <c r="K612" s="473"/>
      <c r="L612" s="77"/>
    </row>
    <row r="613" spans="1:45" s="401" customFormat="1" ht="26.25" x14ac:dyDescent="0.25">
      <c r="A613" s="377" t="s">
        <v>582</v>
      </c>
      <c r="B613" s="302" t="s">
        <v>584</v>
      </c>
      <c r="C613" s="370" t="s">
        <v>651</v>
      </c>
      <c r="D613" s="386" t="s">
        <v>751</v>
      </c>
      <c r="E613" s="387"/>
      <c r="F613" s="387"/>
      <c r="G613" s="387"/>
      <c r="H613" s="387"/>
      <c r="I613" s="102">
        <v>3</v>
      </c>
      <c r="J613" s="365">
        <v>2</v>
      </c>
      <c r="K613" s="473"/>
    </row>
    <row r="614" spans="1:45" s="422" customFormat="1" ht="27" thickBot="1" x14ac:dyDescent="0.3">
      <c r="A614" s="377" t="s">
        <v>586</v>
      </c>
      <c r="B614" s="302" t="s">
        <v>588</v>
      </c>
      <c r="C614" s="370" t="s">
        <v>651</v>
      </c>
      <c r="D614" s="299" t="s">
        <v>751</v>
      </c>
      <c r="E614" s="346"/>
      <c r="F614" s="346"/>
      <c r="G614" s="346"/>
      <c r="H614" s="346"/>
      <c r="I614" s="68">
        <v>3</v>
      </c>
      <c r="J614" s="365">
        <v>2</v>
      </c>
      <c r="K614" s="473"/>
    </row>
    <row r="615" spans="1:45" s="253" customFormat="1" ht="25.5" x14ac:dyDescent="0.25">
      <c r="A615" s="62" t="s">
        <v>407</v>
      </c>
      <c r="B615" s="75" t="s">
        <v>408</v>
      </c>
      <c r="C615" s="74" t="s">
        <v>797</v>
      </c>
      <c r="D615" s="65"/>
      <c r="E615" s="75"/>
      <c r="F615" s="65"/>
      <c r="G615" s="65"/>
      <c r="H615" s="65"/>
      <c r="I615" s="102" t="s">
        <v>1199</v>
      </c>
      <c r="J615" s="69">
        <v>1</v>
      </c>
      <c r="K615" s="471"/>
    </row>
    <row r="616" spans="1:45" s="253" customFormat="1" ht="25.5" x14ac:dyDescent="0.25">
      <c r="A616" s="62" t="s">
        <v>409</v>
      </c>
      <c r="B616" s="75" t="s">
        <v>410</v>
      </c>
      <c r="C616" s="74" t="s">
        <v>797</v>
      </c>
      <c r="D616" s="65"/>
      <c r="E616" s="75"/>
      <c r="F616" s="65"/>
      <c r="G616" s="65"/>
      <c r="H616" s="65"/>
      <c r="I616" s="102" t="s">
        <v>1199</v>
      </c>
      <c r="J616" s="69">
        <v>1</v>
      </c>
      <c r="K616" s="476"/>
    </row>
    <row r="617" spans="1:45" s="401" customFormat="1" x14ac:dyDescent="0.25">
      <c r="A617" s="336" t="s">
        <v>662</v>
      </c>
      <c r="B617" s="433" t="s">
        <v>663</v>
      </c>
      <c r="C617" s="356" t="s">
        <v>655</v>
      </c>
      <c r="D617" s="353" t="s">
        <v>751</v>
      </c>
      <c r="E617" s="354"/>
      <c r="F617" s="354"/>
      <c r="G617" s="354"/>
      <c r="H617" s="354"/>
      <c r="I617" s="68">
        <v>9</v>
      </c>
      <c r="J617" s="69">
        <v>1</v>
      </c>
      <c r="K617" s="469"/>
    </row>
    <row r="618" spans="1:45" ht="25.5" x14ac:dyDescent="0.25">
      <c r="A618" s="349" t="s">
        <v>692</v>
      </c>
      <c r="B618" s="302" t="s">
        <v>693</v>
      </c>
      <c r="C618" s="370" t="s">
        <v>651</v>
      </c>
      <c r="D618" s="192" t="s">
        <v>751</v>
      </c>
      <c r="E618" s="346"/>
      <c r="F618" s="346"/>
      <c r="G618" s="346"/>
      <c r="H618" s="346"/>
      <c r="I618" s="102">
        <v>24</v>
      </c>
      <c r="J618" s="365">
        <v>2</v>
      </c>
      <c r="K618" s="473"/>
      <c r="L618" s="77"/>
    </row>
    <row r="619" spans="1:45" s="77" customFormat="1" ht="25.5" x14ac:dyDescent="0.25">
      <c r="A619" s="377" t="s">
        <v>670</v>
      </c>
      <c r="B619" s="202" t="s">
        <v>671</v>
      </c>
      <c r="C619" s="487" t="s">
        <v>938</v>
      </c>
      <c r="D619" s="192" t="s">
        <v>751</v>
      </c>
      <c r="E619" s="346"/>
      <c r="F619" s="346"/>
      <c r="G619" s="346"/>
      <c r="H619" s="346"/>
      <c r="I619" s="102">
        <v>15</v>
      </c>
      <c r="J619" s="365">
        <v>4</v>
      </c>
      <c r="K619" s="473"/>
      <c r="L619" s="346"/>
    </row>
    <row r="620" spans="1:45" s="77" customFormat="1" ht="26.25" thickBot="1" x14ac:dyDescent="0.3">
      <c r="A620" s="385" t="s">
        <v>672</v>
      </c>
      <c r="B620" s="219" t="s">
        <v>673</v>
      </c>
      <c r="C620" s="488" t="s">
        <v>938</v>
      </c>
      <c r="D620" s="43" t="s">
        <v>751</v>
      </c>
      <c r="E620" s="347"/>
      <c r="F620" s="347"/>
      <c r="G620" s="347"/>
      <c r="H620" s="347"/>
      <c r="I620" s="259">
        <v>30</v>
      </c>
      <c r="J620" s="366">
        <v>4</v>
      </c>
      <c r="K620" s="474"/>
    </row>
    <row r="621" spans="1:45" s="77" customFormat="1" ht="25.5" x14ac:dyDescent="0.25">
      <c r="A621" s="384" t="s">
        <v>664</v>
      </c>
      <c r="B621" s="409" t="s">
        <v>665</v>
      </c>
      <c r="C621" s="486" t="s">
        <v>938</v>
      </c>
      <c r="D621" s="357" t="s">
        <v>751</v>
      </c>
      <c r="E621" s="358"/>
      <c r="F621" s="358"/>
      <c r="G621" s="358"/>
      <c r="H621" s="358"/>
      <c r="I621" s="352">
        <v>18</v>
      </c>
      <c r="J621" s="367">
        <v>4</v>
      </c>
      <c r="K621" s="475"/>
      <c r="L621" s="399"/>
      <c r="M621" s="399"/>
      <c r="N621" s="399"/>
      <c r="O621" s="399"/>
      <c r="P621" s="399"/>
      <c r="Q621" s="399"/>
      <c r="R621" s="399"/>
      <c r="S621" s="399"/>
      <c r="T621" s="399"/>
      <c r="U621" s="399"/>
      <c r="V621" s="399"/>
      <c r="W621" s="399"/>
      <c r="X621" s="399"/>
      <c r="Y621" s="399"/>
      <c r="Z621" s="399"/>
      <c r="AA621" s="399"/>
      <c r="AB621" s="399"/>
      <c r="AC621" s="399"/>
      <c r="AD621" s="399"/>
      <c r="AE621" s="399"/>
      <c r="AF621" s="399"/>
      <c r="AG621" s="399"/>
      <c r="AH621" s="399"/>
      <c r="AI621" s="399"/>
      <c r="AJ621" s="399"/>
      <c r="AK621" s="399"/>
      <c r="AL621" s="399"/>
      <c r="AM621" s="399"/>
      <c r="AN621" s="399"/>
      <c r="AO621" s="399"/>
      <c r="AP621" s="399"/>
      <c r="AQ621" s="399"/>
      <c r="AR621" s="399"/>
      <c r="AS621" s="399"/>
    </row>
    <row r="622" spans="1:45" s="77" customFormat="1" ht="25.5" x14ac:dyDescent="0.25">
      <c r="A622" s="377" t="s">
        <v>666</v>
      </c>
      <c r="B622" s="202" t="s">
        <v>667</v>
      </c>
      <c r="C622" s="487" t="s">
        <v>938</v>
      </c>
      <c r="D622" s="192" t="s">
        <v>751</v>
      </c>
      <c r="E622" s="346"/>
      <c r="F622" s="346"/>
      <c r="G622" s="346"/>
      <c r="H622" s="346"/>
      <c r="I622" s="102">
        <v>3</v>
      </c>
      <c r="J622" s="365">
        <v>4</v>
      </c>
      <c r="K622" s="473"/>
      <c r="L622" s="398"/>
      <c r="M622" s="398"/>
      <c r="N622" s="398"/>
      <c r="O622" s="398"/>
      <c r="P622" s="398"/>
      <c r="Q622" s="398"/>
      <c r="R622" s="398"/>
      <c r="S622" s="398"/>
      <c r="T622" s="398"/>
      <c r="U622" s="398"/>
      <c r="V622" s="398"/>
      <c r="W622" s="398"/>
      <c r="X622" s="398"/>
      <c r="Y622" s="398"/>
      <c r="Z622" s="398"/>
      <c r="AA622" s="398"/>
      <c r="AB622" s="398"/>
      <c r="AC622" s="398"/>
      <c r="AD622" s="398"/>
      <c r="AE622" s="398"/>
      <c r="AF622" s="398"/>
      <c r="AG622" s="398"/>
      <c r="AH622" s="398"/>
      <c r="AI622" s="398"/>
      <c r="AJ622" s="398"/>
      <c r="AK622" s="398"/>
      <c r="AL622" s="398"/>
      <c r="AM622" s="398"/>
      <c r="AN622" s="398"/>
      <c r="AO622" s="398"/>
      <c r="AP622" s="398"/>
      <c r="AQ622" s="398"/>
      <c r="AR622" s="398"/>
      <c r="AS622" s="398"/>
    </row>
    <row r="623" spans="1:45" s="77" customFormat="1" ht="26.25" thickBot="1" x14ac:dyDescent="0.3">
      <c r="A623" s="377" t="s">
        <v>668</v>
      </c>
      <c r="B623" s="202" t="s">
        <v>669</v>
      </c>
      <c r="C623" s="487" t="s">
        <v>938</v>
      </c>
      <c r="D623" s="192" t="s">
        <v>751</v>
      </c>
      <c r="E623" s="346"/>
      <c r="F623" s="346"/>
      <c r="G623" s="346"/>
      <c r="H623" s="346"/>
      <c r="I623" s="102">
        <v>5</v>
      </c>
      <c r="J623" s="365">
        <v>4</v>
      </c>
      <c r="K623" s="473"/>
    </row>
    <row r="624" spans="1:45" s="422" customFormat="1" ht="26.25" thickBot="1" x14ac:dyDescent="0.3">
      <c r="A624" s="490" t="s">
        <v>405</v>
      </c>
      <c r="B624" s="491" t="s">
        <v>404</v>
      </c>
      <c r="C624" s="492" t="s">
        <v>406</v>
      </c>
      <c r="D624" s="493"/>
      <c r="E624" s="494"/>
      <c r="F624" s="494"/>
      <c r="G624" s="494"/>
      <c r="H624" s="494"/>
      <c r="I624" s="247">
        <v>4</v>
      </c>
      <c r="J624" s="496">
        <v>5</v>
      </c>
      <c r="K624" s="495"/>
    </row>
    <row r="625" spans="1:11" s="422" customFormat="1" x14ac:dyDescent="0.25">
      <c r="A625" s="377" t="s">
        <v>430</v>
      </c>
      <c r="B625" s="428" t="s">
        <v>431</v>
      </c>
      <c r="C625" s="196"/>
      <c r="D625" s="427" t="s">
        <v>751</v>
      </c>
      <c r="E625" s="346"/>
      <c r="F625" s="346"/>
      <c r="G625" s="346"/>
      <c r="H625" s="346"/>
      <c r="I625" s="102">
        <v>100</v>
      </c>
      <c r="J625" s="69">
        <v>6</v>
      </c>
      <c r="K625" s="469"/>
    </row>
    <row r="626" spans="1:11" s="422" customFormat="1" x14ac:dyDescent="0.25">
      <c r="A626" s="377" t="s">
        <v>516</v>
      </c>
      <c r="B626" s="428" t="s">
        <v>517</v>
      </c>
      <c r="C626" s="303" t="s">
        <v>753</v>
      </c>
      <c r="D626" s="427" t="s">
        <v>751</v>
      </c>
      <c r="E626" s="346"/>
      <c r="F626" s="346"/>
      <c r="G626" s="346"/>
      <c r="H626" s="346"/>
      <c r="I626" s="102">
        <v>100</v>
      </c>
      <c r="J626" s="69">
        <v>6</v>
      </c>
      <c r="K626" s="469"/>
    </row>
    <row r="627" spans="1:11" s="422" customFormat="1" x14ac:dyDescent="0.25">
      <c r="A627" s="377" t="s">
        <v>437</v>
      </c>
      <c r="B627" s="428" t="s">
        <v>438</v>
      </c>
      <c r="C627" s="303" t="s">
        <v>753</v>
      </c>
      <c r="D627" s="427" t="s">
        <v>751</v>
      </c>
      <c r="E627" s="346"/>
      <c r="F627" s="346"/>
      <c r="G627" s="346"/>
      <c r="H627" s="346"/>
      <c r="I627" s="102">
        <v>300</v>
      </c>
      <c r="J627" s="69">
        <v>6</v>
      </c>
      <c r="K627" s="469"/>
    </row>
    <row r="628" spans="1:11" s="253" customFormat="1" x14ac:dyDescent="0.25">
      <c r="A628" s="438" t="s">
        <v>457</v>
      </c>
      <c r="B628" s="439" t="s">
        <v>458</v>
      </c>
      <c r="C628" s="303"/>
      <c r="D628" s="424" t="s">
        <v>452</v>
      </c>
      <c r="E628" s="75"/>
      <c r="F628" s="65"/>
      <c r="G628" s="65"/>
      <c r="H628" s="65"/>
      <c r="I628" s="102">
        <v>5000</v>
      </c>
      <c r="J628" s="69">
        <v>6</v>
      </c>
      <c r="K628" s="469"/>
    </row>
    <row r="629" spans="1:11" s="253" customFormat="1" ht="15.75" thickBot="1" x14ac:dyDescent="0.3">
      <c r="A629" s="440" t="s">
        <v>461</v>
      </c>
      <c r="B629" s="441" t="s">
        <v>462</v>
      </c>
      <c r="C629" s="304"/>
      <c r="D629" s="43" t="s">
        <v>751</v>
      </c>
      <c r="E629" s="84"/>
      <c r="F629" s="88"/>
      <c r="G629" s="88"/>
      <c r="H629" s="88"/>
      <c r="I629" s="259">
        <v>3000</v>
      </c>
      <c r="J629" s="90">
        <v>6</v>
      </c>
      <c r="K629" s="469"/>
    </row>
    <row r="630" spans="1:11" s="422" customFormat="1" ht="26.25" x14ac:dyDescent="0.25">
      <c r="A630" s="349" t="s">
        <v>604</v>
      </c>
      <c r="B630" s="196" t="s">
        <v>606</v>
      </c>
      <c r="C630" s="389" t="s">
        <v>651</v>
      </c>
      <c r="D630" s="192" t="s">
        <v>751</v>
      </c>
      <c r="E630" s="346"/>
      <c r="F630" s="346"/>
      <c r="G630" s="346"/>
      <c r="H630" s="346"/>
      <c r="I630" s="68">
        <v>6</v>
      </c>
      <c r="J630" s="69">
        <v>8</v>
      </c>
      <c r="K630" s="469"/>
    </row>
    <row r="631" spans="1:11" s="83" customFormat="1" ht="27" thickBot="1" x14ac:dyDescent="0.3">
      <c r="A631" s="76" t="s">
        <v>1038</v>
      </c>
      <c r="B631" s="75" t="s">
        <v>1039</v>
      </c>
      <c r="C631" s="64" t="s">
        <v>1207</v>
      </c>
      <c r="D631" s="78" t="s">
        <v>1159</v>
      </c>
      <c r="E631" s="79" t="s">
        <v>1112</v>
      </c>
      <c r="F631" s="80" t="s">
        <v>1113</v>
      </c>
      <c r="G631" s="80">
        <v>3</v>
      </c>
      <c r="H631" s="80">
        <v>2</v>
      </c>
      <c r="I631" s="81">
        <v>1</v>
      </c>
      <c r="J631" s="82">
        <v>2</v>
      </c>
      <c r="K631" s="472">
        <v>25</v>
      </c>
    </row>
    <row r="632" spans="1:11" s="482" customFormat="1" ht="25.5" x14ac:dyDescent="0.25">
      <c r="A632" s="524" t="s">
        <v>1032</v>
      </c>
      <c r="B632" s="520" t="s">
        <v>1033</v>
      </c>
      <c r="C632" s="518" t="s">
        <v>1207</v>
      </c>
      <c r="D632" s="519" t="s">
        <v>1159</v>
      </c>
      <c r="E632" s="520" t="s">
        <v>1034</v>
      </c>
      <c r="F632" s="521" t="s">
        <v>1035</v>
      </c>
      <c r="G632" s="521">
        <v>1</v>
      </c>
      <c r="H632" s="519">
        <v>2</v>
      </c>
      <c r="I632" s="483">
        <f>G632*H632</f>
        <v>2</v>
      </c>
      <c r="J632" s="462">
        <v>1</v>
      </c>
      <c r="K632" s="517">
        <v>0</v>
      </c>
    </row>
    <row r="633" spans="1:11" s="401" customFormat="1" ht="25.5" x14ac:dyDescent="0.25">
      <c r="A633" s="349" t="s">
        <v>577</v>
      </c>
      <c r="B633" s="302" t="s">
        <v>578</v>
      </c>
      <c r="C633" s="370" t="s">
        <v>651</v>
      </c>
      <c r="D633" s="386" t="s">
        <v>751</v>
      </c>
      <c r="E633" s="387"/>
      <c r="F633" s="387"/>
      <c r="G633" s="387"/>
      <c r="H633" s="387"/>
      <c r="I633" s="68">
        <v>3</v>
      </c>
      <c r="J633" s="69">
        <v>1</v>
      </c>
      <c r="K633" s="469"/>
    </row>
    <row r="634" spans="1:11" s="401" customFormat="1" ht="26.25" x14ac:dyDescent="0.25">
      <c r="A634" s="349" t="s">
        <v>579</v>
      </c>
      <c r="B634" s="302" t="s">
        <v>583</v>
      </c>
      <c r="C634" s="370" t="s">
        <v>651</v>
      </c>
      <c r="D634" s="386" t="s">
        <v>751</v>
      </c>
      <c r="E634" s="387"/>
      <c r="F634" s="387"/>
      <c r="G634" s="387"/>
      <c r="H634" s="387"/>
      <c r="I634" s="68">
        <v>3</v>
      </c>
      <c r="J634" s="365">
        <v>1</v>
      </c>
      <c r="K634" s="473"/>
    </row>
    <row r="635" spans="1:11" s="401" customFormat="1" ht="25.5" x14ac:dyDescent="0.25">
      <c r="A635" s="349" t="s">
        <v>580</v>
      </c>
      <c r="B635" s="302" t="s">
        <v>581</v>
      </c>
      <c r="C635" s="370" t="s">
        <v>651</v>
      </c>
      <c r="D635" s="386" t="s">
        <v>751</v>
      </c>
      <c r="E635" s="387"/>
      <c r="F635" s="387"/>
      <c r="G635" s="387"/>
      <c r="H635" s="387"/>
      <c r="I635" s="68">
        <v>3</v>
      </c>
      <c r="J635" s="365">
        <v>1</v>
      </c>
      <c r="K635" s="473"/>
    </row>
    <row r="636" spans="1:11" s="422" customFormat="1" ht="26.25" x14ac:dyDescent="0.25">
      <c r="A636" s="349" t="s">
        <v>585</v>
      </c>
      <c r="B636" s="302" t="s">
        <v>587</v>
      </c>
      <c r="C636" s="370" t="s">
        <v>651</v>
      </c>
      <c r="D636" s="299" t="s">
        <v>751</v>
      </c>
      <c r="E636" s="346"/>
      <c r="F636" s="346"/>
      <c r="G636" s="346"/>
      <c r="H636" s="346"/>
      <c r="I636" s="68">
        <v>3</v>
      </c>
      <c r="J636" s="365">
        <v>1</v>
      </c>
      <c r="K636" s="473"/>
    </row>
    <row r="637" spans="1:11" s="422" customFormat="1" ht="25.5" x14ac:dyDescent="0.25">
      <c r="A637" s="349" t="s">
        <v>589</v>
      </c>
      <c r="B637" s="302" t="s">
        <v>590</v>
      </c>
      <c r="C637" s="388" t="s">
        <v>651</v>
      </c>
      <c r="D637" s="192" t="s">
        <v>751</v>
      </c>
      <c r="E637" s="346"/>
      <c r="F637" s="346"/>
      <c r="G637" s="346"/>
      <c r="H637" s="346"/>
      <c r="I637" s="68">
        <v>3</v>
      </c>
      <c r="J637" s="365">
        <v>1</v>
      </c>
      <c r="K637" s="473"/>
    </row>
    <row r="638" spans="1:11" s="422" customFormat="1" ht="25.5" x14ac:dyDescent="0.25">
      <c r="A638" s="349" t="s">
        <v>591</v>
      </c>
      <c r="B638" s="302" t="s">
        <v>592</v>
      </c>
      <c r="C638" s="371" t="s">
        <v>651</v>
      </c>
      <c r="D638" s="192" t="s">
        <v>751</v>
      </c>
      <c r="E638" s="346"/>
      <c r="F638" s="346"/>
      <c r="G638" s="346"/>
      <c r="H638" s="346"/>
      <c r="I638" s="68">
        <v>3</v>
      </c>
      <c r="J638" s="365">
        <v>1</v>
      </c>
      <c r="K638" s="473"/>
    </row>
    <row r="639" spans="1:11" s="422" customFormat="1" ht="26.25" customHeight="1" x14ac:dyDescent="0.25">
      <c r="A639" s="349" t="s">
        <v>597</v>
      </c>
      <c r="B639" s="302" t="s">
        <v>598</v>
      </c>
      <c r="C639" s="370" t="s">
        <v>651</v>
      </c>
      <c r="D639" s="192" t="s">
        <v>751</v>
      </c>
      <c r="E639" s="346"/>
      <c r="F639" s="346"/>
      <c r="G639" s="346"/>
      <c r="H639" s="346"/>
      <c r="I639" s="68">
        <v>6</v>
      </c>
      <c r="J639" s="69">
        <v>1</v>
      </c>
      <c r="K639" s="469"/>
    </row>
    <row r="640" spans="1:11" s="422" customFormat="1" ht="25.5" x14ac:dyDescent="0.25">
      <c r="A640" s="349" t="s">
        <v>602</v>
      </c>
      <c r="B640" s="302" t="s">
        <v>603</v>
      </c>
      <c r="C640" s="370" t="s">
        <v>651</v>
      </c>
      <c r="D640" s="192" t="s">
        <v>652</v>
      </c>
      <c r="E640" s="346"/>
      <c r="F640" s="346"/>
      <c r="G640" s="346"/>
      <c r="H640" s="346"/>
      <c r="I640" s="68">
        <v>6</v>
      </c>
      <c r="J640" s="69">
        <v>1</v>
      </c>
      <c r="K640" s="469"/>
    </row>
    <row r="641" spans="1:12" s="422" customFormat="1" ht="25.5" x14ac:dyDescent="0.25">
      <c r="A641" s="349" t="s">
        <v>607</v>
      </c>
      <c r="B641" s="302" t="s">
        <v>608</v>
      </c>
      <c r="C641" s="370" t="s">
        <v>651</v>
      </c>
      <c r="D641" s="192" t="s">
        <v>751</v>
      </c>
      <c r="E641" s="346"/>
      <c r="F641" s="346"/>
      <c r="G641" s="346"/>
      <c r="H641" s="346"/>
      <c r="I641" s="68">
        <v>6</v>
      </c>
      <c r="J641" s="69">
        <v>1</v>
      </c>
      <c r="K641" s="469"/>
    </row>
    <row r="642" spans="1:12" s="298" customFormat="1" ht="25.5" x14ac:dyDescent="0.25">
      <c r="A642" s="506" t="s">
        <v>411</v>
      </c>
      <c r="B642" s="301" t="s">
        <v>412</v>
      </c>
      <c r="C642" s="344" t="s">
        <v>651</v>
      </c>
      <c r="D642" s="299" t="s">
        <v>751</v>
      </c>
      <c r="E642" s="502"/>
      <c r="F642" s="502"/>
      <c r="G642" s="502"/>
      <c r="H642" s="502"/>
      <c r="I642" s="102">
        <v>3</v>
      </c>
      <c r="J642" s="69">
        <v>1</v>
      </c>
      <c r="K642" s="508"/>
      <c r="L642" s="502"/>
    </row>
    <row r="643" spans="1:12" s="298" customFormat="1" ht="26.25" thickBot="1" x14ac:dyDescent="0.3">
      <c r="A643" s="512" t="s">
        <v>417</v>
      </c>
      <c r="B643" s="514" t="s">
        <v>418</v>
      </c>
      <c r="C643" s="525" t="s">
        <v>651</v>
      </c>
      <c r="D643" s="43" t="s">
        <v>751</v>
      </c>
      <c r="E643" s="522"/>
      <c r="F643" s="522"/>
      <c r="G643" s="522"/>
      <c r="H643" s="522"/>
      <c r="I643" s="259">
        <v>3</v>
      </c>
      <c r="J643" s="90">
        <v>1</v>
      </c>
      <c r="K643" s="523"/>
    </row>
    <row r="644" spans="1:12" s="298" customFormat="1" ht="23.25" customHeight="1" thickBot="1" x14ac:dyDescent="0.3">
      <c r="A644" s="512" t="s">
        <v>294</v>
      </c>
      <c r="B644" s="514" t="s">
        <v>295</v>
      </c>
      <c r="C644" s="516" t="s">
        <v>651</v>
      </c>
      <c r="D644" s="43" t="s">
        <v>751</v>
      </c>
      <c r="E644" s="522"/>
      <c r="F644" s="522"/>
      <c r="G644" s="522"/>
      <c r="H644" s="522"/>
      <c r="I644" s="89">
        <v>3</v>
      </c>
      <c r="J644" s="90">
        <v>3</v>
      </c>
      <c r="K644" s="523"/>
    </row>
    <row r="645" spans="1:12" s="422" customFormat="1" ht="25.5" x14ac:dyDescent="0.25">
      <c r="A645" s="506" t="s">
        <v>298</v>
      </c>
      <c r="B645" s="301" t="s">
        <v>299</v>
      </c>
      <c r="C645" s="515" t="s">
        <v>651</v>
      </c>
      <c r="D645" s="299" t="s">
        <v>751</v>
      </c>
      <c r="E645" s="346"/>
      <c r="F645" s="346"/>
      <c r="G645" s="346"/>
      <c r="H645" s="346"/>
      <c r="I645" s="68">
        <v>3</v>
      </c>
      <c r="J645" s="69">
        <v>5</v>
      </c>
      <c r="K645" s="507"/>
    </row>
    <row r="646" spans="1:12" s="422" customFormat="1" x14ac:dyDescent="0.25">
      <c r="A646" s="506" t="s">
        <v>304</v>
      </c>
      <c r="B646" s="301" t="s">
        <v>305</v>
      </c>
      <c r="C646" s="515"/>
      <c r="D646" s="299" t="s">
        <v>751</v>
      </c>
      <c r="E646" s="346"/>
      <c r="F646" s="346"/>
      <c r="G646" s="346"/>
      <c r="H646" s="346"/>
      <c r="I646" s="68">
        <v>3</v>
      </c>
      <c r="J646" s="69">
        <v>5</v>
      </c>
      <c r="K646" s="507"/>
    </row>
    <row r="647" spans="1:12" s="422" customFormat="1" ht="25.5" x14ac:dyDescent="0.25">
      <c r="A647" s="506" t="s">
        <v>306</v>
      </c>
      <c r="B647" s="301" t="s">
        <v>307</v>
      </c>
      <c r="C647" s="515" t="s">
        <v>651</v>
      </c>
      <c r="D647" s="299" t="s">
        <v>751</v>
      </c>
      <c r="E647" s="346"/>
      <c r="F647" s="346"/>
      <c r="G647" s="346"/>
      <c r="H647" s="346"/>
      <c r="I647" s="68">
        <v>3</v>
      </c>
      <c r="J647" s="69">
        <v>5</v>
      </c>
      <c r="K647" s="507"/>
    </row>
    <row r="649" spans="1:12" s="422" customFormat="1" ht="26.25" thickBot="1" x14ac:dyDescent="0.3">
      <c r="A649" s="506" t="s">
        <v>310</v>
      </c>
      <c r="B649" s="301" t="s">
        <v>311</v>
      </c>
      <c r="C649" s="515" t="s">
        <v>651</v>
      </c>
      <c r="D649" s="299" t="s">
        <v>751</v>
      </c>
      <c r="E649" s="346"/>
      <c r="F649" s="346"/>
      <c r="G649" s="346"/>
      <c r="H649" s="346"/>
      <c r="I649" s="68">
        <v>3</v>
      </c>
      <c r="J649" s="69">
        <v>5</v>
      </c>
      <c r="K649" s="507"/>
    </row>
    <row r="650" spans="1:12" s="253" customFormat="1" ht="39" thickBot="1" x14ac:dyDescent="0.3">
      <c r="A650" s="242" t="s">
        <v>747</v>
      </c>
      <c r="B650" s="529" t="s">
        <v>745</v>
      </c>
      <c r="C650" s="526" t="s">
        <v>761</v>
      </c>
      <c r="D650" s="269" t="s">
        <v>1159</v>
      </c>
      <c r="E650" s="527" t="s">
        <v>1164</v>
      </c>
      <c r="F650" s="269" t="s">
        <v>1160</v>
      </c>
      <c r="G650" s="269">
        <v>1</v>
      </c>
      <c r="H650" s="267">
        <v>6</v>
      </c>
      <c r="I650" s="528" t="s">
        <v>1199</v>
      </c>
      <c r="J650" s="252">
        <v>2</v>
      </c>
      <c r="K650" s="530"/>
    </row>
    <row r="651" spans="1:12" s="292" customFormat="1" ht="26.25" thickBot="1" x14ac:dyDescent="0.3">
      <c r="A651" s="76" t="s">
        <v>722</v>
      </c>
      <c r="B651" s="70" t="s">
        <v>719</v>
      </c>
      <c r="C651" s="308" t="s">
        <v>1135</v>
      </c>
      <c r="D651" s="343" t="s">
        <v>1159</v>
      </c>
      <c r="E651" s="70" t="s">
        <v>1112</v>
      </c>
      <c r="F651" s="67" t="s">
        <v>1113</v>
      </c>
      <c r="G651" s="67"/>
      <c r="H651" s="67"/>
      <c r="I651" s="68">
        <v>5</v>
      </c>
      <c r="J651" s="103">
        <v>4</v>
      </c>
      <c r="K651" s="469"/>
    </row>
    <row r="652" spans="1:12" s="253" customFormat="1" ht="38.25" x14ac:dyDescent="0.25">
      <c r="A652" s="536" t="s">
        <v>332</v>
      </c>
      <c r="B652" s="534" t="s">
        <v>333</v>
      </c>
      <c r="C652" s="56" t="s">
        <v>334</v>
      </c>
      <c r="D652" s="504" t="s">
        <v>751</v>
      </c>
      <c r="E652" s="172"/>
      <c r="F652" s="267"/>
      <c r="G652" s="267"/>
      <c r="H652" s="267"/>
      <c r="I652" s="352">
        <v>36</v>
      </c>
      <c r="J652" s="271">
        <v>2</v>
      </c>
      <c r="K652" s="533"/>
    </row>
    <row r="653" spans="1:12" s="253" customFormat="1" ht="38.25" x14ac:dyDescent="0.25">
      <c r="A653" s="349" t="s">
        <v>341</v>
      </c>
      <c r="B653" s="302" t="s">
        <v>342</v>
      </c>
      <c r="C653" s="196" t="s">
        <v>334</v>
      </c>
      <c r="D653" s="299" t="s">
        <v>751</v>
      </c>
      <c r="E653" s="75"/>
      <c r="F653" s="65"/>
      <c r="G653" s="65"/>
      <c r="H653" s="65"/>
      <c r="I653" s="102">
        <v>18</v>
      </c>
      <c r="J653" s="69">
        <v>2</v>
      </c>
      <c r="K653" s="533"/>
    </row>
    <row r="654" spans="1:12" s="253" customFormat="1" ht="38.25" x14ac:dyDescent="0.25">
      <c r="A654" s="349" t="s">
        <v>343</v>
      </c>
      <c r="B654" s="302" t="s">
        <v>344</v>
      </c>
      <c r="C654" s="196" t="s">
        <v>334</v>
      </c>
      <c r="D654" s="192" t="s">
        <v>751</v>
      </c>
      <c r="E654" s="75"/>
      <c r="F654" s="65"/>
      <c r="G654" s="65"/>
      <c r="H654" s="65"/>
      <c r="I654" s="102">
        <v>3</v>
      </c>
      <c r="J654" s="69">
        <v>2</v>
      </c>
      <c r="K654" s="533"/>
    </row>
    <row r="655" spans="1:12" s="253" customFormat="1" ht="38.25" x14ac:dyDescent="0.25">
      <c r="A655" s="506" t="s">
        <v>335</v>
      </c>
      <c r="B655" s="301" t="s">
        <v>336</v>
      </c>
      <c r="C655" s="196" t="s">
        <v>334</v>
      </c>
      <c r="D655" s="299" t="s">
        <v>751</v>
      </c>
      <c r="E655" s="75"/>
      <c r="F655" s="65"/>
      <c r="G655" s="65"/>
      <c r="H655" s="65"/>
      <c r="I655" s="102">
        <v>3</v>
      </c>
      <c r="J655" s="69">
        <v>2</v>
      </c>
      <c r="K655" s="533"/>
    </row>
    <row r="656" spans="1:12" s="253" customFormat="1" ht="38.25" x14ac:dyDescent="0.25">
      <c r="A656" s="506" t="s">
        <v>337</v>
      </c>
      <c r="B656" s="301" t="s">
        <v>338</v>
      </c>
      <c r="C656" s="196" t="s">
        <v>334</v>
      </c>
      <c r="D656" s="299" t="s">
        <v>751</v>
      </c>
      <c r="E656" s="75"/>
      <c r="F656" s="65"/>
      <c r="G656" s="65"/>
      <c r="H656" s="65"/>
      <c r="I656" s="102">
        <v>36</v>
      </c>
      <c r="J656" s="69">
        <v>2</v>
      </c>
      <c r="K656" s="533"/>
    </row>
    <row r="657" spans="1:12" s="253" customFormat="1" ht="38.25" x14ac:dyDescent="0.25">
      <c r="A657" s="506" t="s">
        <v>339</v>
      </c>
      <c r="B657" s="301" t="s">
        <v>340</v>
      </c>
      <c r="C657" s="196" t="s">
        <v>334</v>
      </c>
      <c r="D657" s="299" t="s">
        <v>751</v>
      </c>
      <c r="E657" s="75"/>
      <c r="F657" s="65"/>
      <c r="G657" s="65"/>
      <c r="H657" s="65"/>
      <c r="I657" s="102">
        <v>18</v>
      </c>
      <c r="J657" s="69">
        <v>2</v>
      </c>
      <c r="K657" s="533"/>
    </row>
    <row r="658" spans="1:12" s="253" customFormat="1" x14ac:dyDescent="0.25">
      <c r="A658" s="407" t="s">
        <v>459</v>
      </c>
      <c r="B658" s="301" t="s">
        <v>460</v>
      </c>
      <c r="C658" s="303" t="s">
        <v>753</v>
      </c>
      <c r="D658" s="192" t="s">
        <v>751</v>
      </c>
      <c r="E658" s="75"/>
      <c r="F658" s="65"/>
      <c r="G658" s="65"/>
      <c r="H658" s="65"/>
      <c r="I658" s="68">
        <v>200</v>
      </c>
      <c r="J658" s="69">
        <v>3</v>
      </c>
      <c r="K658" s="476"/>
    </row>
    <row r="659" spans="1:12" s="253" customFormat="1" x14ac:dyDescent="0.25">
      <c r="A659" s="377" t="s">
        <v>424</v>
      </c>
      <c r="B659" s="302" t="s">
        <v>425</v>
      </c>
      <c r="C659" s="303"/>
      <c r="D659" s="192" t="s">
        <v>751</v>
      </c>
      <c r="E659" s="75"/>
      <c r="F659" s="65"/>
      <c r="G659" s="65"/>
      <c r="H659" s="65"/>
      <c r="I659" s="68">
        <v>200</v>
      </c>
      <c r="J659" s="69">
        <v>3</v>
      </c>
      <c r="K659" s="476"/>
    </row>
    <row r="660" spans="1:12" s="253" customFormat="1" ht="15.75" thickBot="1" x14ac:dyDescent="0.3">
      <c r="A660" s="412" t="s">
        <v>381</v>
      </c>
      <c r="B660" s="419" t="s">
        <v>382</v>
      </c>
      <c r="C660" s="414"/>
      <c r="D660" s="418" t="s">
        <v>751</v>
      </c>
      <c r="E660" s="75"/>
      <c r="F660" s="65"/>
      <c r="G660" s="65"/>
      <c r="H660" s="65"/>
      <c r="I660" s="68"/>
      <c r="J660" s="69">
        <v>7</v>
      </c>
      <c r="K660" s="476"/>
    </row>
    <row r="661" spans="1:12" s="603" customFormat="1" ht="25.5" x14ac:dyDescent="0.25">
      <c r="A661" s="384" t="s">
        <v>670</v>
      </c>
      <c r="B661" s="409" t="s">
        <v>671</v>
      </c>
      <c r="C661" s="486" t="s">
        <v>938</v>
      </c>
      <c r="D661" s="357" t="s">
        <v>751</v>
      </c>
      <c r="E661" s="358"/>
      <c r="F661" s="358"/>
      <c r="G661" s="358"/>
      <c r="H661" s="358"/>
      <c r="I661" s="352" t="s">
        <v>1199</v>
      </c>
      <c r="J661" s="367">
        <v>1</v>
      </c>
      <c r="K661" s="475"/>
      <c r="L661" s="346"/>
    </row>
    <row r="662" spans="1:12" s="603" customFormat="1" ht="25.5" x14ac:dyDescent="0.25">
      <c r="A662" s="377" t="s">
        <v>672</v>
      </c>
      <c r="B662" s="202" t="s">
        <v>673</v>
      </c>
      <c r="C662" s="487" t="s">
        <v>938</v>
      </c>
      <c r="D662" s="192" t="s">
        <v>751</v>
      </c>
      <c r="E662" s="346"/>
      <c r="F662" s="346"/>
      <c r="G662" s="346"/>
      <c r="H662" s="346"/>
      <c r="I662" s="102" t="s">
        <v>1199</v>
      </c>
      <c r="J662" s="365">
        <v>1</v>
      </c>
      <c r="K662" s="473"/>
    </row>
    <row r="665" spans="1:12" s="603" customFormat="1" ht="26.25" thickBot="1" x14ac:dyDescent="0.3">
      <c r="A665" s="385" t="s">
        <v>668</v>
      </c>
      <c r="B665" s="219" t="s">
        <v>669</v>
      </c>
      <c r="C665" s="488" t="s">
        <v>938</v>
      </c>
      <c r="D665" s="43" t="s">
        <v>751</v>
      </c>
      <c r="E665" s="347"/>
      <c r="F665" s="347"/>
      <c r="G665" s="347"/>
      <c r="H665" s="347"/>
      <c r="I665" s="259" t="s">
        <v>1199</v>
      </c>
      <c r="J665" s="366">
        <v>1</v>
      </c>
      <c r="K665" s="474"/>
    </row>
    <row r="666" spans="1:12" s="401" customFormat="1" ht="26.25" thickBot="1" x14ac:dyDescent="0.3">
      <c r="A666" s="384" t="s">
        <v>354</v>
      </c>
      <c r="B666" s="534" t="s">
        <v>228</v>
      </c>
      <c r="C666" s="545" t="s">
        <v>573</v>
      </c>
      <c r="D666" s="357"/>
      <c r="E666" s="358"/>
      <c r="F666" s="358"/>
      <c r="G666" s="358"/>
      <c r="H666" s="358"/>
      <c r="I666" s="546" t="s">
        <v>1199</v>
      </c>
      <c r="J666" s="271">
        <v>2</v>
      </c>
      <c r="K666" s="507"/>
    </row>
    <row r="667" spans="1:12" s="401" customFormat="1" ht="26.25" thickBot="1" x14ac:dyDescent="0.3">
      <c r="A667" s="377" t="s">
        <v>229</v>
      </c>
      <c r="B667" s="302" t="s">
        <v>230</v>
      </c>
      <c r="C667" s="383" t="s">
        <v>573</v>
      </c>
      <c r="D667" s="192"/>
      <c r="E667" s="346"/>
      <c r="F667" s="346"/>
      <c r="G667" s="346"/>
      <c r="H667" s="346"/>
      <c r="I667" s="543" t="s">
        <v>1199</v>
      </c>
      <c r="J667" s="69">
        <v>2</v>
      </c>
      <c r="K667" s="507"/>
    </row>
    <row r="668" spans="1:12" s="603" customFormat="1" ht="26.25" thickBot="1" x14ac:dyDescent="0.3">
      <c r="A668" s="377" t="s">
        <v>401</v>
      </c>
      <c r="B668" s="302" t="s">
        <v>402</v>
      </c>
      <c r="C668" s="383" t="s">
        <v>573</v>
      </c>
      <c r="D668" s="192" t="s">
        <v>652</v>
      </c>
      <c r="E668" s="346"/>
      <c r="F668" s="346"/>
      <c r="G668" s="346"/>
      <c r="H668" s="346"/>
      <c r="I668" s="543" t="s">
        <v>1199</v>
      </c>
      <c r="J668" s="69">
        <v>2</v>
      </c>
      <c r="K668" s="507"/>
    </row>
    <row r="669" spans="1:12" s="422" customFormat="1" x14ac:dyDescent="0.25">
      <c r="A669" s="377" t="s">
        <v>433</v>
      </c>
      <c r="B669" s="302" t="s">
        <v>434</v>
      </c>
      <c r="C669" s="303" t="s">
        <v>753</v>
      </c>
      <c r="D669" s="192" t="s">
        <v>751</v>
      </c>
      <c r="E669" s="346"/>
      <c r="F669" s="346"/>
      <c r="G669" s="346"/>
      <c r="H669" s="346"/>
      <c r="I669" s="68">
        <v>70</v>
      </c>
      <c r="J669" s="69">
        <v>2</v>
      </c>
      <c r="K669" s="476"/>
    </row>
    <row r="670" spans="1:12" s="422" customFormat="1" x14ac:dyDescent="0.25">
      <c r="A670" s="377" t="s">
        <v>439</v>
      </c>
      <c r="B670" s="302" t="s">
        <v>440</v>
      </c>
      <c r="C670" s="303" t="s">
        <v>753</v>
      </c>
      <c r="D670" s="192" t="s">
        <v>751</v>
      </c>
      <c r="E670" s="346"/>
      <c r="F670" s="346"/>
      <c r="G670" s="346"/>
      <c r="H670" s="346"/>
      <c r="I670" s="68">
        <v>100</v>
      </c>
      <c r="J670" s="69">
        <v>2</v>
      </c>
      <c r="K670" s="476"/>
    </row>
    <row r="671" spans="1:12" s="77" customFormat="1" x14ac:dyDescent="0.25">
      <c r="A671" s="377" t="s">
        <v>656</v>
      </c>
      <c r="B671" s="302" t="s">
        <v>657</v>
      </c>
      <c r="C671" s="303" t="s">
        <v>655</v>
      </c>
      <c r="D671" s="192" t="s">
        <v>751</v>
      </c>
      <c r="E671" s="346"/>
      <c r="F671" s="346"/>
      <c r="G671" s="346"/>
      <c r="H671" s="346"/>
      <c r="I671" s="68">
        <v>3</v>
      </c>
      <c r="J671" s="69">
        <v>2</v>
      </c>
      <c r="K671" s="476"/>
    </row>
    <row r="672" spans="1:12" x14ac:dyDescent="0.25">
      <c r="A672" s="537" t="s">
        <v>662</v>
      </c>
      <c r="B672" s="355" t="s">
        <v>663</v>
      </c>
      <c r="C672" s="356" t="s">
        <v>655</v>
      </c>
      <c r="D672" s="353" t="s">
        <v>751</v>
      </c>
      <c r="E672" s="354"/>
      <c r="F672" s="354"/>
      <c r="G672" s="354"/>
      <c r="H672" s="354"/>
      <c r="I672" s="68">
        <v>3</v>
      </c>
      <c r="J672" s="69">
        <v>2</v>
      </c>
      <c r="K672" s="476"/>
    </row>
    <row r="673" spans="1:12" s="253" customFormat="1" ht="38.25" x14ac:dyDescent="0.25">
      <c r="A673" s="377" t="s">
        <v>465</v>
      </c>
      <c r="B673" s="302" t="s">
        <v>466</v>
      </c>
      <c r="C673" s="303" t="s">
        <v>676</v>
      </c>
      <c r="D673" s="192" t="s">
        <v>652</v>
      </c>
      <c r="E673" s="75"/>
      <c r="F673" s="65"/>
      <c r="G673" s="65"/>
      <c r="H673" s="65"/>
      <c r="I673" s="68">
        <v>12</v>
      </c>
      <c r="J673" s="69">
        <v>2</v>
      </c>
      <c r="K673" s="204"/>
    </row>
    <row r="674" spans="1:12" s="253" customFormat="1" ht="38.25" x14ac:dyDescent="0.25">
      <c r="A674" s="377" t="s">
        <v>467</v>
      </c>
      <c r="B674" s="302" t="s">
        <v>468</v>
      </c>
      <c r="C674" s="303" t="s">
        <v>469</v>
      </c>
      <c r="D674" s="192" t="s">
        <v>652</v>
      </c>
      <c r="E674" s="75"/>
      <c r="F674" s="65"/>
      <c r="G674" s="65"/>
      <c r="H674" s="65"/>
      <c r="I674" s="68">
        <v>12</v>
      </c>
      <c r="J674" s="69">
        <v>2</v>
      </c>
      <c r="K674" s="204"/>
    </row>
    <row r="675" spans="1:12" s="253" customFormat="1" x14ac:dyDescent="0.25">
      <c r="A675" s="377" t="s">
        <v>470</v>
      </c>
      <c r="B675" s="302" t="s">
        <v>471</v>
      </c>
      <c r="C675" s="303"/>
      <c r="D675" s="192" t="s">
        <v>652</v>
      </c>
      <c r="E675" s="75"/>
      <c r="F675" s="65"/>
      <c r="G675" s="65"/>
      <c r="H675" s="65"/>
      <c r="I675" s="68">
        <v>100</v>
      </c>
      <c r="J675" s="69">
        <v>2</v>
      </c>
      <c r="K675" s="204"/>
    </row>
    <row r="676" spans="1:12" s="253" customFormat="1" x14ac:dyDescent="0.25">
      <c r="A676" s="407" t="s">
        <v>484</v>
      </c>
      <c r="B676" s="301" t="s">
        <v>485</v>
      </c>
      <c r="C676" s="303" t="s">
        <v>753</v>
      </c>
      <c r="D676" s="299" t="s">
        <v>751</v>
      </c>
      <c r="E676" s="75"/>
      <c r="F676" s="65"/>
      <c r="G676" s="65"/>
      <c r="H676" s="65"/>
      <c r="I676" s="68">
        <v>50</v>
      </c>
      <c r="J676" s="69">
        <v>2</v>
      </c>
      <c r="K676" s="204"/>
    </row>
    <row r="677" spans="1:12" s="253" customFormat="1" ht="15.75" thickBot="1" x14ac:dyDescent="0.3">
      <c r="A677" s="413" t="s">
        <v>388</v>
      </c>
      <c r="B677" s="430" t="s">
        <v>389</v>
      </c>
      <c r="C677" s="432" t="s">
        <v>655</v>
      </c>
      <c r="D677" s="421" t="s">
        <v>751</v>
      </c>
      <c r="E677" s="75"/>
      <c r="F677" s="65"/>
      <c r="G677" s="65"/>
      <c r="H677" s="65"/>
      <c r="I677" s="68">
        <v>15</v>
      </c>
      <c r="J677" s="69">
        <v>5</v>
      </c>
      <c r="K677" s="476"/>
    </row>
    <row r="678" spans="1:12" s="603" customFormat="1" x14ac:dyDescent="0.25">
      <c r="A678" s="611" t="s">
        <v>140</v>
      </c>
      <c r="B678" s="56" t="s">
        <v>680</v>
      </c>
      <c r="C678" s="608"/>
      <c r="D678" s="357" t="s">
        <v>751</v>
      </c>
      <c r="E678" s="172"/>
      <c r="F678" s="267"/>
      <c r="G678" s="267"/>
      <c r="H678" s="267"/>
      <c r="I678" s="352">
        <v>33</v>
      </c>
      <c r="J678" s="252">
        <v>1</v>
      </c>
      <c r="K678" s="505" t="s">
        <v>144</v>
      </c>
      <c r="L678" s="292"/>
    </row>
    <row r="679" spans="1:12" s="292" customFormat="1" x14ac:dyDescent="0.25">
      <c r="A679" s="506" t="s">
        <v>367</v>
      </c>
      <c r="B679" s="439" t="s">
        <v>368</v>
      </c>
      <c r="C679" s="303"/>
      <c r="D679" s="192" t="s">
        <v>751</v>
      </c>
      <c r="E679" s="75"/>
      <c r="F679" s="65"/>
      <c r="G679" s="65"/>
      <c r="H679" s="65"/>
      <c r="I679" s="102">
        <v>200</v>
      </c>
      <c r="J679" s="103">
        <v>1</v>
      </c>
      <c r="K679" s="507" t="s">
        <v>144</v>
      </c>
    </row>
    <row r="680" spans="1:12" s="253" customFormat="1" x14ac:dyDescent="0.25">
      <c r="A680" s="349" t="s">
        <v>385</v>
      </c>
      <c r="B680" s="605" t="s">
        <v>386</v>
      </c>
      <c r="C680" s="303" t="s">
        <v>753</v>
      </c>
      <c r="D680" s="192" t="s">
        <v>751</v>
      </c>
      <c r="E680" s="75"/>
      <c r="F680" s="65"/>
      <c r="G680" s="65"/>
      <c r="H680" s="65"/>
      <c r="I680" s="68">
        <v>132</v>
      </c>
      <c r="J680" s="69">
        <v>1</v>
      </c>
      <c r="K680" s="204" t="s">
        <v>143</v>
      </c>
    </row>
    <row r="681" spans="1:12" s="422" customFormat="1" x14ac:dyDescent="0.25">
      <c r="A681" s="349" t="s">
        <v>435</v>
      </c>
      <c r="B681" s="196" t="s">
        <v>436</v>
      </c>
      <c r="C681" s="303" t="s">
        <v>753</v>
      </c>
      <c r="D681" s="192" t="s">
        <v>751</v>
      </c>
      <c r="E681" s="346"/>
      <c r="F681" s="346"/>
      <c r="G681" s="346"/>
      <c r="H681" s="346"/>
      <c r="I681" s="68">
        <v>275</v>
      </c>
      <c r="J681" s="69">
        <v>1</v>
      </c>
      <c r="K681" s="476" t="s">
        <v>143</v>
      </c>
    </row>
    <row r="682" spans="1:12" s="253" customFormat="1" x14ac:dyDescent="0.25">
      <c r="A682" s="506" t="s">
        <v>450</v>
      </c>
      <c r="B682" s="439" t="s">
        <v>451</v>
      </c>
      <c r="C682" s="303" t="s">
        <v>753</v>
      </c>
      <c r="D682" s="299" t="s">
        <v>452</v>
      </c>
      <c r="E682" s="75"/>
      <c r="F682" s="65"/>
      <c r="G682" s="65"/>
      <c r="H682" s="65"/>
      <c r="I682" s="68">
        <v>600</v>
      </c>
      <c r="J682" s="69">
        <v>1</v>
      </c>
      <c r="K682" s="476" t="s">
        <v>143</v>
      </c>
    </row>
    <row r="683" spans="1:12" s="253" customFormat="1" ht="25.5" x14ac:dyDescent="0.25">
      <c r="A683" s="349" t="s">
        <v>556</v>
      </c>
      <c r="B683" s="196" t="s">
        <v>454</v>
      </c>
      <c r="C683" s="303" t="s">
        <v>979</v>
      </c>
      <c r="D683" s="192" t="s">
        <v>751</v>
      </c>
      <c r="E683" s="75"/>
      <c r="F683" s="65"/>
      <c r="G683" s="65"/>
      <c r="H683" s="65"/>
      <c r="I683" s="68">
        <v>138</v>
      </c>
      <c r="J683" s="69">
        <v>1</v>
      </c>
      <c r="K683" s="476" t="s">
        <v>143</v>
      </c>
    </row>
    <row r="684" spans="1:12" s="253" customFormat="1" x14ac:dyDescent="0.25">
      <c r="A684" s="506" t="s">
        <v>463</v>
      </c>
      <c r="B684" s="439" t="s">
        <v>464</v>
      </c>
      <c r="C684" s="303" t="s">
        <v>753</v>
      </c>
      <c r="D684" s="192" t="s">
        <v>751</v>
      </c>
      <c r="E684" s="75"/>
      <c r="F684" s="65"/>
      <c r="G684" s="65"/>
      <c r="H684" s="65"/>
      <c r="I684" s="68">
        <v>700</v>
      </c>
      <c r="J684" s="69">
        <v>1</v>
      </c>
      <c r="K684" s="476" t="s">
        <v>143</v>
      </c>
    </row>
    <row r="685" spans="1:12" s="253" customFormat="1" x14ac:dyDescent="0.25">
      <c r="A685" s="349" t="s">
        <v>472</v>
      </c>
      <c r="B685" s="196" t="s">
        <v>473</v>
      </c>
      <c r="C685" s="303"/>
      <c r="D685" s="192" t="s">
        <v>652</v>
      </c>
      <c r="E685" s="75"/>
      <c r="F685" s="65"/>
      <c r="G685" s="65"/>
      <c r="H685" s="65"/>
      <c r="I685" s="68">
        <v>20</v>
      </c>
      <c r="J685" s="69">
        <v>1</v>
      </c>
      <c r="K685" s="204" t="s">
        <v>143</v>
      </c>
    </row>
    <row r="686" spans="1:12" s="253" customFormat="1" x14ac:dyDescent="0.25">
      <c r="A686" s="506" t="s">
        <v>450</v>
      </c>
      <c r="B686" s="439" t="s">
        <v>451</v>
      </c>
      <c r="C686" s="303" t="s">
        <v>753</v>
      </c>
      <c r="D686" s="299" t="s">
        <v>452</v>
      </c>
      <c r="E686" s="75"/>
      <c r="F686" s="65"/>
      <c r="G686" s="65"/>
      <c r="H686" s="65"/>
      <c r="I686" s="68">
        <v>400</v>
      </c>
      <c r="J686" s="69">
        <v>1</v>
      </c>
      <c r="K686" s="204" t="s">
        <v>143</v>
      </c>
    </row>
    <row r="687" spans="1:12" s="253" customFormat="1" x14ac:dyDescent="0.25">
      <c r="A687" s="506" t="s">
        <v>482</v>
      </c>
      <c r="B687" s="439" t="s">
        <v>483</v>
      </c>
      <c r="C687" s="303" t="s">
        <v>753</v>
      </c>
      <c r="D687" s="192" t="s">
        <v>751</v>
      </c>
      <c r="E687" s="75"/>
      <c r="F687" s="65"/>
      <c r="G687" s="65"/>
      <c r="H687" s="65"/>
      <c r="I687" s="68">
        <v>500</v>
      </c>
      <c r="J687" s="69">
        <v>1</v>
      </c>
      <c r="K687" s="204" t="s">
        <v>143</v>
      </c>
    </row>
    <row r="688" spans="1:12" s="292" customFormat="1" ht="26.25" thickBot="1" x14ac:dyDescent="0.3">
      <c r="A688" s="342" t="s">
        <v>1198</v>
      </c>
      <c r="B688" s="113" t="s">
        <v>715</v>
      </c>
      <c r="C688" s="541" t="s">
        <v>1135</v>
      </c>
      <c r="D688" s="241" t="s">
        <v>1159</v>
      </c>
      <c r="E688" s="113" t="s">
        <v>714</v>
      </c>
      <c r="F688" s="86" t="s">
        <v>1113</v>
      </c>
      <c r="G688" s="86"/>
      <c r="H688" s="542"/>
      <c r="I688" s="89">
        <v>5</v>
      </c>
      <c r="J688" s="90">
        <v>1</v>
      </c>
      <c r="K688" s="477" t="s">
        <v>143</v>
      </c>
    </row>
    <row r="689" spans="1:12" s="422" customFormat="1" ht="25.5" x14ac:dyDescent="0.25">
      <c r="A689" s="349" t="s">
        <v>609</v>
      </c>
      <c r="B689" s="302" t="s">
        <v>610</v>
      </c>
      <c r="C689" s="370" t="s">
        <v>651</v>
      </c>
      <c r="D689" s="192" t="s">
        <v>751</v>
      </c>
      <c r="E689" s="346"/>
      <c r="F689" s="346"/>
      <c r="G689" s="346"/>
      <c r="H689" s="346"/>
      <c r="I689" s="68">
        <v>6</v>
      </c>
      <c r="J689" s="69">
        <v>1</v>
      </c>
      <c r="K689" s="469"/>
    </row>
    <row r="690" spans="1:12" s="298" customFormat="1" ht="25.5" x14ac:dyDescent="0.25">
      <c r="A690" s="506" t="s">
        <v>413</v>
      </c>
      <c r="B690" s="301" t="s">
        <v>414</v>
      </c>
      <c r="C690" s="370" t="s">
        <v>651</v>
      </c>
      <c r="D690" s="192" t="s">
        <v>751</v>
      </c>
      <c r="E690" s="502"/>
      <c r="F690" s="502"/>
      <c r="G690" s="502"/>
      <c r="H690" s="502"/>
      <c r="I690" s="102">
        <v>3</v>
      </c>
      <c r="J690" s="69">
        <v>1</v>
      </c>
      <c r="K690" s="508" t="s">
        <v>143</v>
      </c>
    </row>
    <row r="691" spans="1:12" s="831" customFormat="1" ht="25.5" x14ac:dyDescent="0.25">
      <c r="A691" s="827" t="s">
        <v>421</v>
      </c>
      <c r="B691" s="828" t="s">
        <v>289</v>
      </c>
      <c r="C691" s="834" t="s">
        <v>651</v>
      </c>
      <c r="D691" s="192" t="s">
        <v>751</v>
      </c>
      <c r="E691" s="829"/>
      <c r="F691" s="829"/>
      <c r="G691" s="829"/>
      <c r="H691" s="829"/>
      <c r="I691" s="68">
        <v>3</v>
      </c>
      <c r="J691" s="69">
        <v>1</v>
      </c>
      <c r="K691" s="830" t="s">
        <v>143</v>
      </c>
    </row>
    <row r="692" spans="1:12" s="831" customFormat="1" ht="25.5" x14ac:dyDescent="0.25">
      <c r="A692" s="827" t="s">
        <v>290</v>
      </c>
      <c r="B692" s="828" t="s">
        <v>291</v>
      </c>
      <c r="C692" s="834" t="s">
        <v>651</v>
      </c>
      <c r="D692" s="192" t="s">
        <v>751</v>
      </c>
      <c r="E692" s="829"/>
      <c r="F692" s="829"/>
      <c r="G692" s="829"/>
      <c r="H692" s="829"/>
      <c r="I692" s="68">
        <v>3</v>
      </c>
      <c r="J692" s="69">
        <v>1</v>
      </c>
      <c r="K692" s="830" t="s">
        <v>143</v>
      </c>
    </row>
    <row r="693" spans="1:12" s="253" customFormat="1" x14ac:dyDescent="0.25">
      <c r="A693" s="506" t="s">
        <v>480</v>
      </c>
      <c r="B693" s="439" t="s">
        <v>481</v>
      </c>
      <c r="C693" s="303" t="s">
        <v>753</v>
      </c>
      <c r="D693" s="299" t="s">
        <v>751</v>
      </c>
      <c r="E693" s="75"/>
      <c r="F693" s="65"/>
      <c r="G693" s="65"/>
      <c r="H693" s="65"/>
      <c r="I693" s="68">
        <v>33</v>
      </c>
      <c r="J693" s="69">
        <v>2</v>
      </c>
      <c r="K693" s="204" t="s">
        <v>143</v>
      </c>
    </row>
    <row r="694" spans="1:12" s="253" customFormat="1" ht="25.5" x14ac:dyDescent="0.25">
      <c r="A694" s="349" t="s">
        <v>141</v>
      </c>
      <c r="B694" s="196" t="s">
        <v>557</v>
      </c>
      <c r="C694" s="303" t="s">
        <v>979</v>
      </c>
      <c r="D694" s="192" t="s">
        <v>751</v>
      </c>
      <c r="E694" s="75"/>
      <c r="F694" s="65"/>
      <c r="G694" s="65"/>
      <c r="H694" s="65"/>
      <c r="I694" s="68"/>
      <c r="J694" s="69">
        <v>2</v>
      </c>
      <c r="K694" s="476" t="s">
        <v>152</v>
      </c>
    </row>
    <row r="695" spans="1:12" s="253" customFormat="1" x14ac:dyDescent="0.25">
      <c r="A695" s="506" t="s">
        <v>478</v>
      </c>
      <c r="B695" s="607" t="s">
        <v>479</v>
      </c>
      <c r="C695" s="303" t="s">
        <v>753</v>
      </c>
      <c r="D695" s="299" t="s">
        <v>751</v>
      </c>
      <c r="E695" s="75"/>
      <c r="F695" s="65"/>
      <c r="G695" s="65"/>
      <c r="H695" s="65"/>
      <c r="I695" s="68">
        <v>66</v>
      </c>
      <c r="J695" s="69">
        <v>2</v>
      </c>
      <c r="K695" s="476" t="s">
        <v>152</v>
      </c>
    </row>
    <row r="696" spans="1:12" s="109" customFormat="1" x14ac:dyDescent="0.25">
      <c r="A696" s="349" t="s">
        <v>267</v>
      </c>
      <c r="B696" s="196" t="s">
        <v>268</v>
      </c>
      <c r="C696" s="431" t="s">
        <v>753</v>
      </c>
      <c r="D696" s="552" t="s">
        <v>452</v>
      </c>
      <c r="I696" s="102">
        <v>100</v>
      </c>
      <c r="J696" s="69">
        <v>2</v>
      </c>
      <c r="K696" s="232"/>
    </row>
    <row r="697" spans="1:12" s="109" customFormat="1" x14ac:dyDescent="0.25">
      <c r="A697" s="550" t="s">
        <v>199</v>
      </c>
      <c r="B697" s="196" t="s">
        <v>200</v>
      </c>
      <c r="C697" s="431" t="s">
        <v>753</v>
      </c>
      <c r="D697" s="553" t="s">
        <v>751</v>
      </c>
      <c r="I697" s="68">
        <v>600</v>
      </c>
      <c r="J697" s="69">
        <v>2</v>
      </c>
      <c r="K697" s="232"/>
    </row>
    <row r="698" spans="1:12" s="253" customFormat="1" x14ac:dyDescent="0.25">
      <c r="A698" s="377" t="s">
        <v>424</v>
      </c>
      <c r="B698" s="302" t="s">
        <v>425</v>
      </c>
      <c r="C698" s="303"/>
      <c r="D698" s="192" t="s">
        <v>751</v>
      </c>
      <c r="E698" s="75"/>
      <c r="F698" s="65"/>
      <c r="G698" s="65"/>
      <c r="H698" s="65"/>
      <c r="I698" s="68">
        <v>200</v>
      </c>
      <c r="J698" s="69">
        <v>2</v>
      </c>
      <c r="K698" s="469"/>
    </row>
    <row r="699" spans="1:12" s="613" customFormat="1" x14ac:dyDescent="0.25">
      <c r="A699" s="437" t="s">
        <v>148</v>
      </c>
      <c r="B699" s="614" t="s">
        <v>149</v>
      </c>
      <c r="C699" s="615" t="s">
        <v>753</v>
      </c>
      <c r="D699" s="614" t="s">
        <v>751</v>
      </c>
      <c r="E699" s="346"/>
      <c r="F699" s="346"/>
      <c r="G699" s="346"/>
      <c r="H699" s="346"/>
      <c r="I699" s="68">
        <v>100</v>
      </c>
      <c r="J699" s="69">
        <v>2</v>
      </c>
      <c r="K699" s="543"/>
    </row>
    <row r="700" spans="1:12" s="253" customFormat="1" ht="15" customHeight="1" x14ac:dyDescent="0.25">
      <c r="A700" s="377" t="s">
        <v>511</v>
      </c>
      <c r="B700" s="302" t="s">
        <v>400</v>
      </c>
      <c r="C700" s="303" t="s">
        <v>753</v>
      </c>
      <c r="D700" s="192" t="s">
        <v>751</v>
      </c>
      <c r="E700" s="75"/>
      <c r="F700" s="65"/>
      <c r="G700" s="65"/>
      <c r="H700" s="65"/>
      <c r="I700" s="68">
        <v>100</v>
      </c>
      <c r="J700" s="69">
        <v>2</v>
      </c>
      <c r="K700" s="204"/>
      <c r="L700" s="395"/>
    </row>
    <row r="701" spans="1:12" s="292" customFormat="1" x14ac:dyDescent="0.25">
      <c r="A701" s="407" t="s">
        <v>491</v>
      </c>
      <c r="B701" s="426" t="s">
        <v>492</v>
      </c>
      <c r="C701" s="303"/>
      <c r="D701" s="427" t="s">
        <v>751</v>
      </c>
      <c r="E701" s="75"/>
      <c r="F701" s="65"/>
      <c r="G701" s="65"/>
      <c r="H701" s="65"/>
      <c r="I701" s="102">
        <v>50</v>
      </c>
      <c r="J701" s="103">
        <v>2</v>
      </c>
      <c r="K701" s="204"/>
    </row>
    <row r="702" spans="1:12" s="422" customFormat="1" ht="25.5" x14ac:dyDescent="0.25">
      <c r="A702" s="506" t="s">
        <v>314</v>
      </c>
      <c r="B702" s="439" t="s">
        <v>315</v>
      </c>
      <c r="C702" s="501" t="s">
        <v>651</v>
      </c>
      <c r="D702" s="299" t="s">
        <v>751</v>
      </c>
      <c r="E702" s="346"/>
      <c r="F702" s="346"/>
      <c r="G702" s="346"/>
      <c r="H702" s="346"/>
      <c r="I702" s="68">
        <v>3</v>
      </c>
      <c r="J702" s="69">
        <v>4</v>
      </c>
      <c r="K702" s="507"/>
    </row>
    <row r="703" spans="1:12" s="422" customFormat="1" ht="25.5" x14ac:dyDescent="0.25">
      <c r="A703" s="506" t="s">
        <v>318</v>
      </c>
      <c r="B703" s="439" t="s">
        <v>319</v>
      </c>
      <c r="C703" s="501" t="s">
        <v>651</v>
      </c>
      <c r="D703" s="299" t="s">
        <v>751</v>
      </c>
      <c r="E703" s="346"/>
      <c r="F703" s="346"/>
      <c r="G703" s="346"/>
      <c r="H703" s="346"/>
      <c r="I703" s="68">
        <v>3</v>
      </c>
      <c r="J703" s="69">
        <v>4</v>
      </c>
      <c r="K703" s="507" t="s">
        <v>143</v>
      </c>
    </row>
    <row r="704" spans="1:12" s="422" customFormat="1" ht="25.5" x14ac:dyDescent="0.25">
      <c r="A704" s="506" t="s">
        <v>324</v>
      </c>
      <c r="B704" s="439" t="s">
        <v>325</v>
      </c>
      <c r="C704" s="501" t="s">
        <v>651</v>
      </c>
      <c r="D704" s="299" t="s">
        <v>751</v>
      </c>
      <c r="E704" s="346"/>
      <c r="F704" s="346"/>
      <c r="G704" s="346"/>
      <c r="H704" s="346"/>
      <c r="I704" s="68">
        <v>3</v>
      </c>
      <c r="J704" s="69">
        <v>4</v>
      </c>
      <c r="K704" s="507"/>
    </row>
    <row r="705" spans="1:44" s="831" customFormat="1" ht="25.5" x14ac:dyDescent="0.25">
      <c r="A705" s="827" t="s">
        <v>419</v>
      </c>
      <c r="B705" s="828" t="s">
        <v>420</v>
      </c>
      <c r="C705" s="834" t="s">
        <v>651</v>
      </c>
      <c r="D705" s="192" t="s">
        <v>751</v>
      </c>
      <c r="E705" s="829"/>
      <c r="F705" s="829"/>
      <c r="G705" s="829"/>
      <c r="H705" s="829"/>
      <c r="I705" s="68">
        <v>3</v>
      </c>
      <c r="J705" s="69">
        <v>1</v>
      </c>
      <c r="K705" s="830" t="s">
        <v>143</v>
      </c>
    </row>
    <row r="706" spans="1:44" s="298" customFormat="1" ht="26.25" thickBot="1" x14ac:dyDescent="0.3">
      <c r="A706" s="512" t="s">
        <v>292</v>
      </c>
      <c r="B706" s="514" t="s">
        <v>293</v>
      </c>
      <c r="C706" s="516" t="s">
        <v>651</v>
      </c>
      <c r="D706" s="43" t="s">
        <v>751</v>
      </c>
      <c r="E706" s="522"/>
      <c r="F706" s="522"/>
      <c r="G706" s="522"/>
      <c r="H706" s="522"/>
      <c r="I706" s="89">
        <v>3</v>
      </c>
      <c r="J706" s="90">
        <v>1</v>
      </c>
      <c r="K706" s="523" t="s">
        <v>143</v>
      </c>
    </row>
    <row r="707" spans="1:44" s="422" customFormat="1" ht="26.25" customHeight="1" thickBot="1" x14ac:dyDescent="0.3">
      <c r="A707" s="349" t="s">
        <v>599</v>
      </c>
      <c r="B707" s="302" t="s">
        <v>605</v>
      </c>
      <c r="C707" s="371" t="s">
        <v>651</v>
      </c>
      <c r="D707" s="299" t="s">
        <v>751</v>
      </c>
      <c r="E707" s="346"/>
      <c r="F707" s="346"/>
      <c r="G707" s="346"/>
      <c r="H707" s="346"/>
      <c r="I707" s="68">
        <v>6</v>
      </c>
      <c r="J707" s="69">
        <v>1</v>
      </c>
      <c r="K707" s="469" t="s">
        <v>143</v>
      </c>
    </row>
    <row r="708" spans="1:44" s="292" customFormat="1" x14ac:dyDescent="0.25">
      <c r="A708" s="536" t="s">
        <v>371</v>
      </c>
      <c r="B708" s="56" t="s">
        <v>142</v>
      </c>
      <c r="C708" s="608"/>
      <c r="D708" s="357" t="s">
        <v>751</v>
      </c>
      <c r="E708" s="172"/>
      <c r="F708" s="267"/>
      <c r="G708" s="267"/>
      <c r="H708" s="267"/>
      <c r="I708" s="352">
        <v>140</v>
      </c>
      <c r="J708" s="252">
        <v>2</v>
      </c>
      <c r="K708" s="609" t="s">
        <v>143</v>
      </c>
    </row>
    <row r="709" spans="1:44" s="292" customFormat="1" x14ac:dyDescent="0.25">
      <c r="A709" s="407" t="s">
        <v>486</v>
      </c>
      <c r="B709" s="426" t="s">
        <v>487</v>
      </c>
      <c r="C709" s="303" t="s">
        <v>753</v>
      </c>
      <c r="D709" s="424" t="s">
        <v>751</v>
      </c>
      <c r="E709" s="75"/>
      <c r="F709" s="65"/>
      <c r="G709" s="65"/>
      <c r="H709" s="65"/>
      <c r="I709" s="102">
        <v>1000</v>
      </c>
      <c r="J709" s="103">
        <v>2</v>
      </c>
      <c r="K709" s="232"/>
    </row>
    <row r="710" spans="1:44" s="292" customFormat="1" ht="38.25" x14ac:dyDescent="0.25">
      <c r="A710" s="377" t="s">
        <v>369</v>
      </c>
      <c r="B710" s="428" t="s">
        <v>370</v>
      </c>
      <c r="C710" s="303" t="s">
        <v>469</v>
      </c>
      <c r="D710" s="427" t="s">
        <v>652</v>
      </c>
      <c r="E710" s="75"/>
      <c r="F710" s="65"/>
      <c r="G710" s="65"/>
      <c r="H710" s="65"/>
      <c r="I710" s="102" t="s">
        <v>1199</v>
      </c>
      <c r="J710" s="103">
        <v>5</v>
      </c>
      <c r="K710" s="476"/>
    </row>
    <row r="711" spans="1:44" s="253" customFormat="1" x14ac:dyDescent="0.25">
      <c r="A711" s="407" t="s">
        <v>455</v>
      </c>
      <c r="B711" s="426" t="s">
        <v>375</v>
      </c>
      <c r="C711" s="303" t="s">
        <v>753</v>
      </c>
      <c r="D711" s="552" t="s">
        <v>452</v>
      </c>
      <c r="E711" s="75"/>
      <c r="F711" s="65"/>
      <c r="G711" s="65"/>
      <c r="H711" s="65"/>
      <c r="I711" s="68">
        <v>400</v>
      </c>
      <c r="J711" s="69">
        <v>5</v>
      </c>
      <c r="K711" s="204"/>
    </row>
    <row r="712" spans="1:44" s="83" customFormat="1" ht="15.75" thickBot="1" x14ac:dyDescent="0.3">
      <c r="A712" s="349" t="s">
        <v>758</v>
      </c>
      <c r="B712" s="196" t="s">
        <v>159</v>
      </c>
      <c r="C712" s="431" t="s">
        <v>753</v>
      </c>
      <c r="D712" s="552" t="s">
        <v>751</v>
      </c>
      <c r="E712" s="109"/>
      <c r="F712" s="109"/>
      <c r="G712" s="109"/>
      <c r="H712" s="109"/>
      <c r="I712" s="68">
        <v>6</v>
      </c>
      <c r="J712" s="69">
        <v>7</v>
      </c>
      <c r="K712" s="469"/>
      <c r="L712" s="109"/>
      <c r="M712" s="109"/>
      <c r="N712" s="109"/>
      <c r="O712" s="109"/>
      <c r="P712" s="109"/>
      <c r="Q712" s="109"/>
      <c r="R712" s="109"/>
      <c r="S712" s="109"/>
      <c r="T712" s="109"/>
      <c r="U712" s="109"/>
      <c r="V712" s="109"/>
      <c r="W712" s="109"/>
      <c r="X712" s="109"/>
      <c r="Y712" s="109"/>
      <c r="Z712" s="109"/>
      <c r="AA712" s="109"/>
      <c r="AB712" s="109"/>
      <c r="AC712" s="109"/>
      <c r="AD712" s="109"/>
      <c r="AE712" s="109"/>
      <c r="AF712" s="109"/>
      <c r="AG712" s="109"/>
      <c r="AH712" s="109"/>
      <c r="AI712" s="109"/>
      <c r="AJ712" s="109"/>
      <c r="AK712" s="109"/>
      <c r="AL712" s="109"/>
      <c r="AM712" s="109"/>
      <c r="AN712" s="109"/>
      <c r="AO712" s="109"/>
      <c r="AP712" s="109"/>
      <c r="AQ712" s="109"/>
      <c r="AR712" s="109"/>
    </row>
    <row r="713" spans="1:44" s="422" customFormat="1" ht="26.25" customHeight="1" thickBot="1" x14ac:dyDescent="0.3">
      <c r="A713" s="536" t="s">
        <v>593</v>
      </c>
      <c r="B713" s="534" t="s">
        <v>594</v>
      </c>
      <c r="C713" s="601" t="s">
        <v>651</v>
      </c>
      <c r="D713" s="357" t="s">
        <v>751</v>
      </c>
      <c r="E713" s="627"/>
      <c r="F713" s="627"/>
      <c r="G713" s="627"/>
      <c r="H713" s="627"/>
      <c r="I713" s="270">
        <v>6</v>
      </c>
      <c r="J713" s="271">
        <v>1</v>
      </c>
      <c r="K713" s="471" t="s">
        <v>143</v>
      </c>
    </row>
    <row r="714" spans="1:44" s="422" customFormat="1" ht="26.25" customHeight="1" x14ac:dyDescent="0.25">
      <c r="A714" s="349" t="s">
        <v>595</v>
      </c>
      <c r="B714" s="534" t="s">
        <v>594</v>
      </c>
      <c r="C714" s="370" t="s">
        <v>651</v>
      </c>
      <c r="D714" s="192" t="s">
        <v>751</v>
      </c>
      <c r="E714" s="619"/>
      <c r="F714" s="619"/>
      <c r="G714" s="619"/>
      <c r="H714" s="619"/>
      <c r="I714" s="68">
        <v>6</v>
      </c>
      <c r="J714" s="69">
        <v>1</v>
      </c>
      <c r="K714" s="469" t="s">
        <v>143</v>
      </c>
      <c r="M714" s="346"/>
    </row>
    <row r="715" spans="1:44" s="422" customFormat="1" ht="26.25" customHeight="1" x14ac:dyDescent="0.25">
      <c r="A715" s="349" t="s">
        <v>600</v>
      </c>
      <c r="B715" s="302" t="s">
        <v>601</v>
      </c>
      <c r="C715" s="370" t="s">
        <v>651</v>
      </c>
      <c r="D715" s="192" t="s">
        <v>751</v>
      </c>
      <c r="E715" s="619"/>
      <c r="F715" s="619"/>
      <c r="G715" s="619"/>
      <c r="H715" s="619"/>
      <c r="I715" s="68">
        <v>6</v>
      </c>
      <c r="J715" s="69">
        <v>1</v>
      </c>
      <c r="K715" s="469" t="s">
        <v>143</v>
      </c>
    </row>
    <row r="716" spans="1:44" s="831" customFormat="1" ht="25.5" x14ac:dyDescent="0.25">
      <c r="A716" s="827" t="s">
        <v>415</v>
      </c>
      <c r="B716" s="828" t="s">
        <v>416</v>
      </c>
      <c r="C716" s="646" t="s">
        <v>651</v>
      </c>
      <c r="D716" s="192" t="s">
        <v>751</v>
      </c>
      <c r="E716" s="832"/>
      <c r="F716" s="832"/>
      <c r="G716" s="832"/>
      <c r="H716" s="832"/>
      <c r="I716" s="102">
        <v>3</v>
      </c>
      <c r="J716" s="69">
        <v>1</v>
      </c>
      <c r="K716" s="833" t="s">
        <v>143</v>
      </c>
      <c r="O716" s="829"/>
    </row>
    <row r="717" spans="1:44" s="422" customFormat="1" ht="25.5" x14ac:dyDescent="0.25">
      <c r="A717" s="506" t="s">
        <v>296</v>
      </c>
      <c r="B717" s="301" t="s">
        <v>297</v>
      </c>
      <c r="C717" s="515" t="s">
        <v>651</v>
      </c>
      <c r="D717" s="299" t="s">
        <v>751</v>
      </c>
      <c r="E717" s="619"/>
      <c r="F717" s="619"/>
      <c r="G717" s="619"/>
      <c r="H717" s="619"/>
      <c r="I717" s="68">
        <v>3</v>
      </c>
      <c r="J717" s="69">
        <v>1</v>
      </c>
      <c r="K717" s="628" t="s">
        <v>143</v>
      </c>
      <c r="L717" s="612"/>
    </row>
    <row r="718" spans="1:44" s="422" customFormat="1" ht="25.5" x14ac:dyDescent="0.25">
      <c r="A718" s="506" t="s">
        <v>300</v>
      </c>
      <c r="B718" s="301" t="s">
        <v>301</v>
      </c>
      <c r="C718" s="515" t="s">
        <v>651</v>
      </c>
      <c r="D718" s="299" t="s">
        <v>751</v>
      </c>
      <c r="E718" s="619"/>
      <c r="F718" s="619"/>
      <c r="G718" s="619"/>
      <c r="H718" s="619"/>
      <c r="I718" s="68">
        <v>3</v>
      </c>
      <c r="J718" s="69">
        <v>1</v>
      </c>
      <c r="K718" s="628" t="s">
        <v>143</v>
      </c>
    </row>
    <row r="719" spans="1:44" s="422" customFormat="1" ht="25.5" x14ac:dyDescent="0.25">
      <c r="A719" s="506" t="s">
        <v>302</v>
      </c>
      <c r="B719" s="301" t="s">
        <v>303</v>
      </c>
      <c r="C719" s="515" t="s">
        <v>651</v>
      </c>
      <c r="D719" s="299" t="s">
        <v>751</v>
      </c>
      <c r="E719" s="619"/>
      <c r="F719" s="619"/>
      <c r="G719" s="619"/>
      <c r="H719" s="619"/>
      <c r="I719" s="68">
        <v>2</v>
      </c>
      <c r="J719" s="69">
        <v>1</v>
      </c>
      <c r="K719" s="628" t="s">
        <v>143</v>
      </c>
    </row>
    <row r="720" spans="1:44" s="422" customFormat="1" ht="25.5" x14ac:dyDescent="0.25">
      <c r="A720" s="506" t="s">
        <v>312</v>
      </c>
      <c r="B720" s="301" t="s">
        <v>313</v>
      </c>
      <c r="C720" s="515" t="s">
        <v>651</v>
      </c>
      <c r="D720" s="299" t="s">
        <v>751</v>
      </c>
      <c r="E720" s="619"/>
      <c r="F720" s="619"/>
      <c r="G720" s="619"/>
      <c r="H720" s="619"/>
      <c r="I720" s="68">
        <v>3</v>
      </c>
      <c r="J720" s="69">
        <v>1</v>
      </c>
      <c r="K720" s="628"/>
    </row>
    <row r="721" spans="1:11" s="422" customFormat="1" ht="25.5" x14ac:dyDescent="0.25">
      <c r="A721" s="506" t="s">
        <v>316</v>
      </c>
      <c r="B721" s="439" t="s">
        <v>317</v>
      </c>
      <c r="C721" s="501" t="s">
        <v>651</v>
      </c>
      <c r="D721" s="299" t="s">
        <v>751</v>
      </c>
      <c r="E721" s="619"/>
      <c r="F721" s="619"/>
      <c r="G721" s="619"/>
      <c r="H721" s="619"/>
      <c r="I721" s="68">
        <v>3</v>
      </c>
      <c r="J721" s="69">
        <v>1</v>
      </c>
      <c r="K721" s="628"/>
    </row>
    <row r="722" spans="1:11" s="422" customFormat="1" ht="25.5" x14ac:dyDescent="0.25">
      <c r="A722" s="349" t="s">
        <v>320</v>
      </c>
      <c r="B722" s="196" t="s">
        <v>321</v>
      </c>
      <c r="C722" s="503" t="s">
        <v>651</v>
      </c>
      <c r="D722" s="192" t="s">
        <v>751</v>
      </c>
      <c r="E722" s="619"/>
      <c r="F722" s="619"/>
      <c r="G722" s="619"/>
      <c r="H722" s="619"/>
      <c r="I722" s="68">
        <v>3</v>
      </c>
      <c r="J722" s="69">
        <v>1</v>
      </c>
      <c r="K722" s="628"/>
    </row>
    <row r="723" spans="1:11" s="422" customFormat="1" ht="25.5" x14ac:dyDescent="0.25">
      <c r="A723" s="506" t="s">
        <v>322</v>
      </c>
      <c r="B723" s="439" t="s">
        <v>323</v>
      </c>
      <c r="C723" s="501" t="s">
        <v>651</v>
      </c>
      <c r="D723" s="299" t="s">
        <v>751</v>
      </c>
      <c r="E723" s="619"/>
      <c r="F723" s="619"/>
      <c r="G723" s="619"/>
      <c r="H723" s="619"/>
      <c r="I723" s="68">
        <v>3</v>
      </c>
      <c r="J723" s="69">
        <v>1</v>
      </c>
      <c r="K723" s="628"/>
    </row>
    <row r="724" spans="1:11" s="422" customFormat="1" ht="26.25" thickBot="1" x14ac:dyDescent="0.3">
      <c r="A724" s="512" t="s">
        <v>326</v>
      </c>
      <c r="B724" s="441" t="s">
        <v>327</v>
      </c>
      <c r="C724" s="610" t="s">
        <v>651</v>
      </c>
      <c r="D724" s="513" t="s">
        <v>751</v>
      </c>
      <c r="E724" s="629"/>
      <c r="F724" s="629"/>
      <c r="G724" s="629"/>
      <c r="H724" s="629"/>
      <c r="I724" s="89">
        <v>3</v>
      </c>
      <c r="J724" s="90">
        <v>1</v>
      </c>
      <c r="K724" s="630"/>
    </row>
    <row r="725" spans="1:11" s="253" customFormat="1" ht="25.5" x14ac:dyDescent="0.25">
      <c r="A725" s="384" t="s">
        <v>500</v>
      </c>
      <c r="B725" s="409" t="s">
        <v>447</v>
      </c>
      <c r="C725" s="608" t="s">
        <v>979</v>
      </c>
      <c r="D725" s="357" t="s">
        <v>751</v>
      </c>
      <c r="E725" s="172"/>
      <c r="F725" s="267"/>
      <c r="G725" s="267"/>
      <c r="H725" s="267"/>
      <c r="I725" s="352">
        <v>35</v>
      </c>
      <c r="J725" s="271">
        <v>2</v>
      </c>
      <c r="K725" s="631" t="s">
        <v>143</v>
      </c>
    </row>
    <row r="726" spans="1:11" s="422" customFormat="1" x14ac:dyDescent="0.25">
      <c r="A726" s="377" t="s">
        <v>432</v>
      </c>
      <c r="B726" s="539" t="s">
        <v>518</v>
      </c>
      <c r="C726" s="303" t="s">
        <v>753</v>
      </c>
      <c r="D726" s="192" t="s">
        <v>751</v>
      </c>
      <c r="E726" s="619"/>
      <c r="F726" s="619"/>
      <c r="G726" s="619"/>
      <c r="H726" s="619"/>
      <c r="I726" s="68">
        <v>100</v>
      </c>
      <c r="J726" s="69">
        <v>2</v>
      </c>
      <c r="K726" s="469"/>
    </row>
    <row r="727" spans="1:11" s="253" customFormat="1" x14ac:dyDescent="0.25">
      <c r="A727" s="377" t="s">
        <v>512</v>
      </c>
      <c r="B727" s="196" t="s">
        <v>513</v>
      </c>
      <c r="C727" s="303"/>
      <c r="D727" s="192" t="s">
        <v>751</v>
      </c>
      <c r="E727" s="75"/>
      <c r="F727" s="65"/>
      <c r="G727" s="65"/>
      <c r="H727" s="65"/>
      <c r="I727" s="102">
        <v>140</v>
      </c>
      <c r="J727" s="69">
        <v>2</v>
      </c>
      <c r="K727" s="632" t="s">
        <v>160</v>
      </c>
    </row>
    <row r="728" spans="1:11" s="603" customFormat="1" x14ac:dyDescent="0.25">
      <c r="A728" s="349" t="s">
        <v>145</v>
      </c>
      <c r="B728" s="605" t="s">
        <v>146</v>
      </c>
      <c r="C728" s="303" t="s">
        <v>147</v>
      </c>
      <c r="D728" s="192" t="s">
        <v>751</v>
      </c>
      <c r="E728" s="619"/>
      <c r="F728" s="619"/>
      <c r="G728" s="619"/>
      <c r="H728" s="619"/>
      <c r="I728" s="102">
        <v>200</v>
      </c>
      <c r="J728" s="69">
        <v>2</v>
      </c>
      <c r="K728" s="633" t="s">
        <v>143</v>
      </c>
    </row>
    <row r="729" spans="1:11" s="292" customFormat="1" x14ac:dyDescent="0.25">
      <c r="A729" s="407" t="s">
        <v>488</v>
      </c>
      <c r="B729" s="326" t="s">
        <v>489</v>
      </c>
      <c r="C729" s="303" t="s">
        <v>490</v>
      </c>
      <c r="D729" s="192" t="s">
        <v>751</v>
      </c>
      <c r="E729" s="75"/>
      <c r="F729" s="65"/>
      <c r="G729" s="65"/>
      <c r="H729" s="65"/>
      <c r="I729" s="102">
        <v>3</v>
      </c>
      <c r="J729" s="103">
        <v>2</v>
      </c>
      <c r="K729" s="204" t="s">
        <v>143</v>
      </c>
    </row>
    <row r="730" spans="1:11" s="616" customFormat="1" ht="38.25" x14ac:dyDescent="0.25">
      <c r="A730" s="349" t="s">
        <v>681</v>
      </c>
      <c r="B730" s="302" t="s">
        <v>682</v>
      </c>
      <c r="C730" s="303" t="s">
        <v>683</v>
      </c>
      <c r="D730" s="192" t="s">
        <v>751</v>
      </c>
      <c r="E730" s="619"/>
      <c r="F730" s="619"/>
      <c r="G730" s="619"/>
      <c r="H730" s="619"/>
      <c r="I730" s="102">
        <v>3</v>
      </c>
      <c r="J730" s="620">
        <v>2</v>
      </c>
      <c r="K730" s="628"/>
    </row>
    <row r="731" spans="1:11" s="616" customFormat="1" x14ac:dyDescent="0.25">
      <c r="A731" s="377" t="s">
        <v>512</v>
      </c>
      <c r="B731" s="196" t="s">
        <v>513</v>
      </c>
      <c r="C731" s="623"/>
      <c r="D731" s="617" t="s">
        <v>751</v>
      </c>
      <c r="E731" s="619"/>
      <c r="F731" s="619"/>
      <c r="G731" s="619"/>
      <c r="H731" s="619"/>
      <c r="I731" s="68">
        <v>140</v>
      </c>
      <c r="J731" s="103">
        <v>2</v>
      </c>
      <c r="K731" s="634" t="s">
        <v>160</v>
      </c>
    </row>
    <row r="732" spans="1:11" s="616" customFormat="1" x14ac:dyDescent="0.25">
      <c r="A732" s="377" t="s">
        <v>153</v>
      </c>
      <c r="B732" s="196" t="s">
        <v>154</v>
      </c>
      <c r="C732" s="431" t="s">
        <v>753</v>
      </c>
      <c r="D732" s="617"/>
      <c r="E732" s="619"/>
      <c r="F732" s="619"/>
      <c r="G732" s="619"/>
      <c r="H732" s="619"/>
      <c r="I732" s="102">
        <v>50</v>
      </c>
      <c r="J732" s="620">
        <v>2</v>
      </c>
      <c r="K732" s="628"/>
    </row>
    <row r="733" spans="1:11" s="292" customFormat="1" x14ac:dyDescent="0.25">
      <c r="A733" s="407" t="s">
        <v>493</v>
      </c>
      <c r="B733" s="439" t="s">
        <v>355</v>
      </c>
      <c r="C733" s="431"/>
      <c r="D733" s="617" t="s">
        <v>751</v>
      </c>
      <c r="E733" s="75"/>
      <c r="F733" s="65"/>
      <c r="G733" s="65"/>
      <c r="H733" s="65"/>
      <c r="I733" s="102">
        <v>100</v>
      </c>
      <c r="J733" s="103">
        <v>2</v>
      </c>
      <c r="K733" s="204" t="s">
        <v>160</v>
      </c>
    </row>
    <row r="734" spans="1:11" s="292" customFormat="1" x14ac:dyDescent="0.25">
      <c r="A734" s="407" t="s">
        <v>356</v>
      </c>
      <c r="B734" s="439" t="s">
        <v>357</v>
      </c>
      <c r="C734" s="431"/>
      <c r="D734" s="617" t="s">
        <v>751</v>
      </c>
      <c r="E734" s="75"/>
      <c r="F734" s="65"/>
      <c r="G734" s="65"/>
      <c r="H734" s="65"/>
      <c r="I734" s="102">
        <v>66</v>
      </c>
      <c r="J734" s="620">
        <v>2</v>
      </c>
      <c r="K734" s="204" t="s">
        <v>160</v>
      </c>
    </row>
    <row r="735" spans="1:11" s="292" customFormat="1" ht="25.5" x14ac:dyDescent="0.25">
      <c r="A735" s="407" t="s">
        <v>358</v>
      </c>
      <c r="B735" s="439" t="s">
        <v>359</v>
      </c>
      <c r="C735" s="431" t="s">
        <v>753</v>
      </c>
      <c r="D735" s="617" t="s">
        <v>751</v>
      </c>
      <c r="E735" s="75"/>
      <c r="F735" s="65"/>
      <c r="G735" s="65"/>
      <c r="H735" s="65"/>
      <c r="I735" s="102">
        <v>50</v>
      </c>
      <c r="J735" s="103">
        <v>2</v>
      </c>
      <c r="K735" s="204" t="s">
        <v>144</v>
      </c>
    </row>
    <row r="736" spans="1:11" s="292" customFormat="1" ht="25.5" x14ac:dyDescent="0.25">
      <c r="A736" s="407" t="s">
        <v>360</v>
      </c>
      <c r="B736" s="439" t="s">
        <v>361</v>
      </c>
      <c r="C736" s="431"/>
      <c r="D736" s="617" t="s">
        <v>751</v>
      </c>
      <c r="E736" s="75"/>
      <c r="F736" s="65"/>
      <c r="G736" s="65"/>
      <c r="H736" s="65"/>
      <c r="I736" s="102">
        <v>50</v>
      </c>
      <c r="J736" s="620">
        <v>2</v>
      </c>
      <c r="K736" s="204" t="s">
        <v>144</v>
      </c>
    </row>
    <row r="737" spans="1:11" s="292" customFormat="1" ht="25.5" x14ac:dyDescent="0.25">
      <c r="A737" s="407" t="s">
        <v>362</v>
      </c>
      <c r="B737" s="439" t="s">
        <v>363</v>
      </c>
      <c r="C737" s="431" t="s">
        <v>753</v>
      </c>
      <c r="D737" s="617" t="s">
        <v>751</v>
      </c>
      <c r="E737" s="75"/>
      <c r="F737" s="65"/>
      <c r="G737" s="65"/>
      <c r="H737" s="65"/>
      <c r="I737" s="102">
        <v>200</v>
      </c>
      <c r="J737" s="103">
        <v>2</v>
      </c>
      <c r="K737" s="204" t="s">
        <v>144</v>
      </c>
    </row>
    <row r="738" spans="1:11" s="292" customFormat="1" x14ac:dyDescent="0.25">
      <c r="A738" s="407" t="s">
        <v>364</v>
      </c>
      <c r="B738" s="439" t="s">
        <v>365</v>
      </c>
      <c r="C738" s="431" t="s">
        <v>753</v>
      </c>
      <c r="D738" s="552" t="s">
        <v>751</v>
      </c>
      <c r="E738" s="75"/>
      <c r="F738" s="65"/>
      <c r="G738" s="65"/>
      <c r="H738" s="65"/>
      <c r="I738" s="102">
        <v>300</v>
      </c>
      <c r="J738" s="620">
        <v>2</v>
      </c>
      <c r="K738" s="204" t="s">
        <v>143</v>
      </c>
    </row>
    <row r="739" spans="1:11" s="253" customFormat="1" x14ac:dyDescent="0.25">
      <c r="A739" s="407" t="s">
        <v>373</v>
      </c>
      <c r="B739" s="439" t="s">
        <v>374</v>
      </c>
      <c r="C739" s="431" t="s">
        <v>753</v>
      </c>
      <c r="D739" s="617" t="s">
        <v>751</v>
      </c>
      <c r="E739" s="75"/>
      <c r="F739" s="65"/>
      <c r="G739" s="65"/>
      <c r="H739" s="65"/>
      <c r="I739" s="68">
        <v>200</v>
      </c>
      <c r="J739" s="103">
        <v>2</v>
      </c>
      <c r="K739" s="204" t="s">
        <v>143</v>
      </c>
    </row>
    <row r="740" spans="1:11" s="253" customFormat="1" x14ac:dyDescent="0.25">
      <c r="A740" s="407" t="s">
        <v>376</v>
      </c>
      <c r="B740" s="439" t="s">
        <v>377</v>
      </c>
      <c r="C740" s="431" t="s">
        <v>753</v>
      </c>
      <c r="D740" s="552" t="s">
        <v>751</v>
      </c>
      <c r="E740" s="75"/>
      <c r="F740" s="65"/>
      <c r="G740" s="65"/>
      <c r="H740" s="65"/>
      <c r="I740" s="68">
        <v>100</v>
      </c>
      <c r="J740" s="620">
        <v>2</v>
      </c>
      <c r="K740" s="204" t="s">
        <v>160</v>
      </c>
    </row>
    <row r="741" spans="1:11" s="253" customFormat="1" x14ac:dyDescent="0.25">
      <c r="A741" s="407" t="s">
        <v>1220</v>
      </c>
      <c r="B741" s="439" t="s">
        <v>378</v>
      </c>
      <c r="C741" s="431" t="s">
        <v>753</v>
      </c>
      <c r="D741" s="617" t="s">
        <v>751</v>
      </c>
      <c r="E741" s="75"/>
      <c r="F741" s="65"/>
      <c r="G741" s="65"/>
      <c r="H741" s="65"/>
      <c r="I741" s="68">
        <v>100</v>
      </c>
      <c r="J741" s="103">
        <v>2</v>
      </c>
      <c r="K741" s="204" t="s">
        <v>162</v>
      </c>
    </row>
    <row r="742" spans="1:11" s="253" customFormat="1" x14ac:dyDescent="0.25">
      <c r="A742" s="407" t="s">
        <v>379</v>
      </c>
      <c r="B742" s="439" t="s">
        <v>380</v>
      </c>
      <c r="C742" s="431"/>
      <c r="D742" s="617" t="s">
        <v>751</v>
      </c>
      <c r="E742" s="75"/>
      <c r="F742" s="65"/>
      <c r="G742" s="65"/>
      <c r="H742" s="65"/>
      <c r="I742" s="68">
        <v>100</v>
      </c>
      <c r="J742" s="620">
        <v>2</v>
      </c>
      <c r="K742" s="204" t="s">
        <v>143</v>
      </c>
    </row>
    <row r="743" spans="1:11" s="253" customFormat="1" x14ac:dyDescent="0.25">
      <c r="A743" s="377" t="s">
        <v>383</v>
      </c>
      <c r="B743" s="605" t="s">
        <v>384</v>
      </c>
      <c r="C743" s="431"/>
      <c r="D743" s="617"/>
      <c r="E743" s="75"/>
      <c r="F743" s="65"/>
      <c r="G743" s="65"/>
      <c r="H743" s="65"/>
      <c r="I743" s="68">
        <v>154</v>
      </c>
      <c r="J743" s="103">
        <v>2</v>
      </c>
      <c r="K743" s="204"/>
    </row>
    <row r="744" spans="1:11" s="253" customFormat="1" x14ac:dyDescent="0.25">
      <c r="A744" s="377" t="s">
        <v>161</v>
      </c>
      <c r="B744" s="605" t="s">
        <v>387</v>
      </c>
      <c r="C744" s="431" t="s">
        <v>655</v>
      </c>
      <c r="D744" s="617" t="s">
        <v>751</v>
      </c>
      <c r="E744" s="75"/>
      <c r="F744" s="65"/>
      <c r="G744" s="65"/>
      <c r="H744" s="65"/>
      <c r="I744" s="68"/>
      <c r="J744" s="620">
        <v>2</v>
      </c>
      <c r="K744" s="204" t="s">
        <v>162</v>
      </c>
    </row>
    <row r="745" spans="1:11" s="253" customFormat="1" x14ac:dyDescent="0.25">
      <c r="A745" s="377" t="s">
        <v>164</v>
      </c>
      <c r="B745" s="605" t="s">
        <v>392</v>
      </c>
      <c r="C745" s="431"/>
      <c r="D745" s="617" t="s">
        <v>652</v>
      </c>
      <c r="E745" s="75"/>
      <c r="F745" s="65"/>
      <c r="G745" s="65"/>
      <c r="H745" s="65"/>
      <c r="I745" s="68" t="s">
        <v>1199</v>
      </c>
      <c r="J745" s="103">
        <v>2</v>
      </c>
      <c r="K745" s="204" t="s">
        <v>160</v>
      </c>
    </row>
    <row r="746" spans="1:11" s="253" customFormat="1" x14ac:dyDescent="0.25">
      <c r="A746" s="279" t="s">
        <v>155</v>
      </c>
      <c r="B746" s="196" t="s">
        <v>156</v>
      </c>
      <c r="C746" s="431" t="s">
        <v>753</v>
      </c>
      <c r="D746" s="617"/>
      <c r="E746" s="75"/>
      <c r="F746" s="65"/>
      <c r="G746" s="65"/>
      <c r="H746" s="65"/>
      <c r="I746" s="68">
        <v>275</v>
      </c>
      <c r="J746" s="620">
        <v>2</v>
      </c>
      <c r="K746" s="204"/>
    </row>
    <row r="747" spans="1:11" s="253" customFormat="1" x14ac:dyDescent="0.25">
      <c r="A747" s="279" t="s">
        <v>157</v>
      </c>
      <c r="B747" s="196" t="s">
        <v>158</v>
      </c>
      <c r="C747" s="431" t="s">
        <v>753</v>
      </c>
      <c r="D747" s="617"/>
      <c r="E747" s="75"/>
      <c r="F747" s="65"/>
      <c r="G747" s="65"/>
      <c r="H747" s="65"/>
      <c r="I747" s="68">
        <v>525</v>
      </c>
      <c r="J747" s="103">
        <v>2</v>
      </c>
      <c r="K747" s="204"/>
    </row>
    <row r="748" spans="1:11" s="253" customFormat="1" ht="26.25" thickBot="1" x14ac:dyDescent="0.3">
      <c r="A748" s="385" t="s">
        <v>395</v>
      </c>
      <c r="B748" s="625" t="s">
        <v>396</v>
      </c>
      <c r="C748" s="624"/>
      <c r="D748" s="617" t="s">
        <v>751</v>
      </c>
      <c r="E748" s="75"/>
      <c r="F748" s="65"/>
      <c r="G748" s="65"/>
      <c r="H748" s="65"/>
      <c r="I748" s="68">
        <v>119</v>
      </c>
      <c r="J748" s="69">
        <v>2</v>
      </c>
      <c r="K748" s="204" t="s">
        <v>144</v>
      </c>
    </row>
    <row r="749" spans="1:11" s="422" customFormat="1" ht="26.25" thickBot="1" x14ac:dyDescent="0.3">
      <c r="A749" s="348" t="s">
        <v>330</v>
      </c>
      <c r="B749" s="197" t="s">
        <v>331</v>
      </c>
      <c r="C749" s="509" t="s">
        <v>651</v>
      </c>
      <c r="D749" s="43"/>
      <c r="E749" s="347"/>
      <c r="F749" s="347"/>
      <c r="G749" s="347"/>
      <c r="H749" s="347"/>
      <c r="I749" s="89">
        <v>3</v>
      </c>
      <c r="J749" s="90">
        <v>4</v>
      </c>
      <c r="K749" s="510"/>
    </row>
    <row r="750" spans="1:11" s="547" customFormat="1" ht="25.5" x14ac:dyDescent="0.25">
      <c r="A750" s="548" t="s">
        <v>235</v>
      </c>
      <c r="B750" s="439" t="s">
        <v>236</v>
      </c>
      <c r="C750" s="551" t="s">
        <v>651</v>
      </c>
      <c r="D750" s="549" t="s">
        <v>751</v>
      </c>
      <c r="E750" s="502"/>
      <c r="F750" s="502"/>
      <c r="G750" s="502"/>
      <c r="H750" s="502"/>
      <c r="I750" s="68">
        <v>3</v>
      </c>
      <c r="J750" s="69">
        <v>4</v>
      </c>
      <c r="K750" s="508"/>
    </row>
    <row r="751" spans="1:11" s="547" customFormat="1" ht="25.5" x14ac:dyDescent="0.25">
      <c r="A751" s="550" t="s">
        <v>237</v>
      </c>
      <c r="B751" s="196" t="s">
        <v>238</v>
      </c>
      <c r="C751" s="551" t="s">
        <v>651</v>
      </c>
      <c r="D751" s="549" t="s">
        <v>751</v>
      </c>
      <c r="E751" s="502"/>
      <c r="F751" s="502"/>
      <c r="G751" s="502"/>
      <c r="H751" s="502"/>
      <c r="I751" s="68">
        <v>6</v>
      </c>
      <c r="J751" s="69">
        <v>4</v>
      </c>
      <c r="K751" s="508"/>
    </row>
    <row r="752" spans="1:11" s="253" customFormat="1" x14ac:dyDescent="0.25">
      <c r="A752" s="349" t="s">
        <v>385</v>
      </c>
      <c r="B752" s="605" t="s">
        <v>386</v>
      </c>
      <c r="C752" s="303" t="s">
        <v>753</v>
      </c>
      <c r="D752" s="192" t="s">
        <v>751</v>
      </c>
      <c r="E752" s="75"/>
      <c r="F752" s="65"/>
      <c r="G752" s="65"/>
      <c r="H752" s="65"/>
      <c r="I752" s="68">
        <v>4000</v>
      </c>
      <c r="J752" s="69">
        <v>1</v>
      </c>
      <c r="K752" s="204"/>
    </row>
    <row r="753" spans="1:44" s="83" customFormat="1" ht="25.5" x14ac:dyDescent="0.25">
      <c r="A753" s="590" t="s">
        <v>97</v>
      </c>
      <c r="B753" s="597" t="s">
        <v>98</v>
      </c>
      <c r="C753" s="596" t="s">
        <v>651</v>
      </c>
      <c r="D753" s="386" t="s">
        <v>751</v>
      </c>
      <c r="E753" s="587"/>
      <c r="F753" s="589"/>
      <c r="G753" s="589"/>
      <c r="H753" s="589"/>
      <c r="I753" s="102">
        <v>6</v>
      </c>
      <c r="J753" s="69">
        <v>6</v>
      </c>
      <c r="K753" s="469"/>
      <c r="L753" s="567"/>
      <c r="M753" s="567"/>
      <c r="N753" s="567"/>
      <c r="O753" s="567"/>
      <c r="P753" s="567"/>
      <c r="Q753" s="567"/>
      <c r="R753" s="568"/>
      <c r="S753" s="568"/>
      <c r="T753" s="568"/>
      <c r="U753" s="569"/>
      <c r="V753" s="568"/>
      <c r="W753" s="568"/>
      <c r="X753" s="568"/>
      <c r="Y753" s="568"/>
      <c r="Z753" s="567"/>
      <c r="AA753" s="567"/>
      <c r="AB753" s="567"/>
      <c r="AC753" s="570"/>
      <c r="AD753" s="570"/>
      <c r="AE753" s="570"/>
      <c r="AF753" s="570"/>
      <c r="AG753" s="570"/>
      <c r="AH753" s="570"/>
      <c r="AI753" s="570"/>
      <c r="AJ753" s="571"/>
      <c r="AK753" s="570"/>
      <c r="AL753" s="572"/>
      <c r="AM753" s="572"/>
      <c r="AN753" s="570"/>
      <c r="AO753" s="570"/>
      <c r="AP753" s="570"/>
      <c r="AQ753" s="572"/>
      <c r="AR753" s="570"/>
    </row>
    <row r="758" spans="1:44" s="83" customFormat="1" ht="26.25" x14ac:dyDescent="0.25">
      <c r="A758" s="586" t="s">
        <v>227</v>
      </c>
      <c r="B758" s="198" t="s">
        <v>93</v>
      </c>
      <c r="C758" s="595" t="s">
        <v>94</v>
      </c>
      <c r="D758" s="588" t="s">
        <v>652</v>
      </c>
      <c r="E758" s="587"/>
      <c r="F758" s="589"/>
      <c r="G758" s="589"/>
      <c r="H758" s="589"/>
      <c r="I758" s="102">
        <v>3</v>
      </c>
      <c r="J758" s="69">
        <v>2</v>
      </c>
      <c r="K758" s="469" t="s">
        <v>143</v>
      </c>
      <c r="L758" s="567"/>
      <c r="M758" s="567"/>
      <c r="N758" s="567"/>
      <c r="O758" s="567"/>
      <c r="P758" s="567"/>
      <c r="Q758" s="567"/>
      <c r="R758" s="568"/>
      <c r="S758" s="568"/>
      <c r="T758" s="568"/>
      <c r="U758" s="569"/>
      <c r="V758" s="568"/>
      <c r="W758" s="568"/>
      <c r="X758" s="568"/>
      <c r="Y758" s="568"/>
      <c r="Z758" s="567"/>
      <c r="AA758" s="567"/>
      <c r="AB758" s="567"/>
      <c r="AC758" s="570"/>
      <c r="AD758" s="570"/>
      <c r="AE758" s="570"/>
      <c r="AF758" s="570"/>
      <c r="AG758" s="570"/>
      <c r="AH758" s="570"/>
      <c r="AI758" s="570"/>
      <c r="AJ758" s="571"/>
      <c r="AK758" s="570"/>
      <c r="AL758" s="572"/>
      <c r="AM758" s="572"/>
      <c r="AN758" s="570"/>
      <c r="AO758" s="570"/>
      <c r="AP758" s="570"/>
      <c r="AQ758" s="572"/>
      <c r="AR758" s="570"/>
    </row>
    <row r="759" spans="1:44" s="83" customFormat="1" ht="26.25" x14ac:dyDescent="0.25">
      <c r="A759" s="586" t="s">
        <v>95</v>
      </c>
      <c r="B759" s="198" t="s">
        <v>96</v>
      </c>
      <c r="C759" s="595" t="s">
        <v>651</v>
      </c>
      <c r="D759" s="588" t="s">
        <v>652</v>
      </c>
      <c r="E759" s="587"/>
      <c r="F759" s="589"/>
      <c r="G759" s="589"/>
      <c r="H759" s="589"/>
      <c r="I759" s="68">
        <v>3</v>
      </c>
      <c r="J759" s="69">
        <v>2</v>
      </c>
      <c r="K759" s="469" t="s">
        <v>143</v>
      </c>
      <c r="L759" s="567"/>
      <c r="M759" s="567"/>
      <c r="N759" s="567"/>
      <c r="O759" s="567"/>
      <c r="P759" s="567"/>
      <c r="Q759" s="567"/>
      <c r="R759" s="568"/>
      <c r="S759" s="568"/>
      <c r="T759" s="568"/>
      <c r="U759" s="569"/>
      <c r="V759" s="568"/>
      <c r="W759" s="568"/>
      <c r="X759" s="568"/>
      <c r="Y759" s="568"/>
      <c r="Z759" s="567"/>
      <c r="AA759" s="567"/>
      <c r="AB759" s="567"/>
      <c r="AC759" s="570"/>
      <c r="AD759" s="570"/>
      <c r="AE759" s="570"/>
      <c r="AF759" s="570"/>
      <c r="AG759" s="570"/>
      <c r="AH759" s="570"/>
      <c r="AI759" s="570"/>
      <c r="AJ759" s="571"/>
      <c r="AK759" s="570"/>
      <c r="AL759" s="572"/>
      <c r="AM759" s="572"/>
      <c r="AN759" s="570"/>
      <c r="AO759" s="570"/>
      <c r="AP759" s="570"/>
      <c r="AQ759" s="572"/>
      <c r="AR759" s="570"/>
    </row>
    <row r="760" spans="1:44" s="83" customFormat="1" ht="25.5" x14ac:dyDescent="0.25">
      <c r="A760" s="590" t="s">
        <v>97</v>
      </c>
      <c r="B760" s="597" t="s">
        <v>98</v>
      </c>
      <c r="C760" s="596" t="s">
        <v>651</v>
      </c>
      <c r="D760" s="386" t="s">
        <v>751</v>
      </c>
      <c r="E760" s="587"/>
      <c r="F760" s="589"/>
      <c r="G760" s="589"/>
      <c r="H760" s="589"/>
      <c r="I760" s="102">
        <v>1</v>
      </c>
      <c r="J760" s="69">
        <v>2</v>
      </c>
      <c r="K760" s="469" t="s">
        <v>143</v>
      </c>
      <c r="L760" s="567"/>
      <c r="M760" s="567"/>
      <c r="N760" s="567"/>
      <c r="O760" s="567"/>
      <c r="P760" s="567"/>
      <c r="Q760" s="567"/>
      <c r="R760" s="568"/>
      <c r="S760" s="568"/>
      <c r="T760" s="568"/>
      <c r="U760" s="569"/>
      <c r="V760" s="568"/>
      <c r="W760" s="568"/>
      <c r="X760" s="568"/>
      <c r="Y760" s="568"/>
      <c r="Z760" s="567"/>
      <c r="AA760" s="567"/>
      <c r="AB760" s="567"/>
      <c r="AC760" s="570"/>
      <c r="AD760" s="570"/>
      <c r="AE760" s="570"/>
      <c r="AF760" s="570"/>
      <c r="AG760" s="570"/>
      <c r="AH760" s="570"/>
      <c r="AI760" s="570"/>
      <c r="AJ760" s="571"/>
      <c r="AK760" s="570"/>
      <c r="AL760" s="572"/>
      <c r="AM760" s="572"/>
      <c r="AN760" s="570"/>
      <c r="AO760" s="570"/>
      <c r="AP760" s="570"/>
      <c r="AQ760" s="572"/>
      <c r="AR760" s="570"/>
    </row>
    <row r="761" spans="1:44" s="83" customFormat="1" ht="25.5" x14ac:dyDescent="0.25">
      <c r="A761" s="586" t="s">
        <v>109</v>
      </c>
      <c r="B761" s="591" t="s">
        <v>110</v>
      </c>
      <c r="C761" s="600" t="s">
        <v>651</v>
      </c>
      <c r="D761" s="588" t="s">
        <v>751</v>
      </c>
      <c r="E761" s="234"/>
      <c r="F761" s="234"/>
      <c r="G761" s="234"/>
      <c r="H761" s="234"/>
      <c r="I761" s="102">
        <v>12</v>
      </c>
      <c r="J761" s="69">
        <v>2</v>
      </c>
      <c r="K761" s="468" t="s">
        <v>144</v>
      </c>
    </row>
    <row r="762" spans="1:44" s="83" customFormat="1" ht="25.5" x14ac:dyDescent="0.25">
      <c r="A762" s="586" t="s">
        <v>111</v>
      </c>
      <c r="B762" s="591" t="s">
        <v>112</v>
      </c>
      <c r="C762" s="600" t="s">
        <v>651</v>
      </c>
      <c r="D762" s="588" t="s">
        <v>751</v>
      </c>
      <c r="E762" s="234"/>
      <c r="F762" s="234"/>
      <c r="G762" s="234"/>
      <c r="H762" s="234"/>
      <c r="I762" s="102">
        <v>12</v>
      </c>
      <c r="J762" s="69">
        <v>2</v>
      </c>
      <c r="K762" s="468" t="s">
        <v>144</v>
      </c>
    </row>
    <row r="763" spans="1:44" s="253" customFormat="1" ht="25.5" x14ac:dyDescent="0.25">
      <c r="A763" s="349" t="s">
        <v>474</v>
      </c>
      <c r="B763" s="196" t="s">
        <v>475</v>
      </c>
      <c r="C763" s="431" t="s">
        <v>979</v>
      </c>
      <c r="D763" s="617" t="s">
        <v>751</v>
      </c>
      <c r="E763" s="75"/>
      <c r="F763" s="65"/>
      <c r="G763" s="65"/>
      <c r="H763" s="65"/>
      <c r="I763" s="102">
        <v>70</v>
      </c>
      <c r="J763" s="69">
        <v>3</v>
      </c>
      <c r="K763" s="232" t="s">
        <v>143</v>
      </c>
    </row>
    <row r="764" spans="1:44" s="83" customFormat="1" ht="38.25" x14ac:dyDescent="0.25">
      <c r="A764" s="349" t="s">
        <v>241</v>
      </c>
      <c r="B764" s="196" t="s">
        <v>242</v>
      </c>
      <c r="C764" s="431" t="s">
        <v>469</v>
      </c>
      <c r="D764" s="553" t="s">
        <v>751</v>
      </c>
      <c r="E764" s="109"/>
      <c r="F764" s="109"/>
      <c r="G764" s="109"/>
      <c r="H764" s="109"/>
      <c r="I764" s="68">
        <v>6</v>
      </c>
      <c r="J764" s="69">
        <v>3</v>
      </c>
      <c r="K764" s="469" t="s">
        <v>143</v>
      </c>
      <c r="L764" s="109"/>
      <c r="M764" s="109"/>
      <c r="N764" s="109"/>
      <c r="O764" s="109"/>
      <c r="P764" s="109"/>
      <c r="Q764" s="109"/>
      <c r="R764" s="109"/>
      <c r="S764" s="109"/>
      <c r="T764" s="109"/>
      <c r="U764" s="109"/>
      <c r="V764" s="109"/>
      <c r="W764" s="109"/>
      <c r="X764" s="109"/>
      <c r="Y764" s="109"/>
      <c r="Z764" s="109"/>
      <c r="AA764" s="109"/>
      <c r="AB764" s="109"/>
      <c r="AC764" s="109"/>
      <c r="AD764" s="109"/>
      <c r="AE764" s="109"/>
      <c r="AF764" s="109"/>
      <c r="AG764" s="109"/>
      <c r="AH764" s="109"/>
      <c r="AI764" s="109"/>
      <c r="AJ764" s="109"/>
      <c r="AK764" s="109"/>
      <c r="AL764" s="109"/>
      <c r="AM764" s="109"/>
      <c r="AN764" s="109"/>
      <c r="AO764" s="109"/>
      <c r="AP764" s="109"/>
      <c r="AQ764" s="109"/>
      <c r="AR764" s="109"/>
    </row>
    <row r="765" spans="1:44" s="83" customFormat="1" ht="38.25" x14ac:dyDescent="0.25">
      <c r="A765" s="349" t="s">
        <v>243</v>
      </c>
      <c r="B765" s="196" t="s">
        <v>244</v>
      </c>
      <c r="C765" s="431" t="s">
        <v>469</v>
      </c>
      <c r="D765" s="553" t="s">
        <v>751</v>
      </c>
      <c r="E765" s="109"/>
      <c r="F765" s="109"/>
      <c r="G765" s="109"/>
      <c r="H765" s="109"/>
      <c r="I765" s="102">
        <v>6</v>
      </c>
      <c r="J765" s="69">
        <v>3</v>
      </c>
      <c r="K765" s="469" t="s">
        <v>143</v>
      </c>
      <c r="L765" s="109"/>
      <c r="M765" s="109"/>
      <c r="N765" s="109"/>
      <c r="O765" s="109"/>
      <c r="P765" s="109"/>
      <c r="Q765" s="109"/>
      <c r="R765" s="109"/>
      <c r="S765" s="109"/>
      <c r="T765" s="109"/>
      <c r="U765" s="109"/>
      <c r="V765" s="109"/>
      <c r="W765" s="109"/>
      <c r="X765" s="109"/>
      <c r="Y765" s="109"/>
      <c r="Z765" s="109"/>
      <c r="AA765" s="109"/>
      <c r="AB765" s="109"/>
      <c r="AC765" s="109"/>
      <c r="AD765" s="109"/>
      <c r="AE765" s="109"/>
      <c r="AF765" s="109"/>
      <c r="AG765" s="109"/>
      <c r="AH765" s="109"/>
      <c r="AI765" s="109"/>
      <c r="AJ765" s="109"/>
      <c r="AK765" s="109"/>
      <c r="AL765" s="109"/>
      <c r="AM765" s="109"/>
      <c r="AN765" s="109"/>
      <c r="AO765" s="109"/>
      <c r="AP765" s="109"/>
      <c r="AQ765" s="109"/>
      <c r="AR765" s="109"/>
    </row>
    <row r="766" spans="1:44" s="83" customFormat="1" x14ac:dyDescent="0.25">
      <c r="A766" s="586" t="s">
        <v>20</v>
      </c>
      <c r="B766" s="198" t="s">
        <v>245</v>
      </c>
      <c r="C766" s="592"/>
      <c r="D766" s="555" t="s">
        <v>751</v>
      </c>
      <c r="I766" s="102">
        <v>2510</v>
      </c>
      <c r="J766" s="69">
        <v>3</v>
      </c>
      <c r="K766" s="469" t="s">
        <v>160</v>
      </c>
    </row>
    <row r="767" spans="1:44" s="83" customFormat="1" ht="38.25" x14ac:dyDescent="0.25">
      <c r="A767" s="586" t="s">
        <v>131</v>
      </c>
      <c r="B767" s="198" t="s">
        <v>246</v>
      </c>
      <c r="C767" s="593" t="s">
        <v>469</v>
      </c>
      <c r="D767" s="556" t="s">
        <v>751</v>
      </c>
      <c r="I767" s="68">
        <v>24</v>
      </c>
      <c r="J767" s="69">
        <v>3</v>
      </c>
      <c r="K767" s="469" t="s">
        <v>143</v>
      </c>
    </row>
    <row r="768" spans="1:44" s="83" customFormat="1" ht="38.25" x14ac:dyDescent="0.25">
      <c r="A768" s="586" t="s">
        <v>247</v>
      </c>
      <c r="B768" s="198" t="s">
        <v>248</v>
      </c>
      <c r="C768" s="593" t="s">
        <v>469</v>
      </c>
      <c r="D768" s="557" t="s">
        <v>751</v>
      </c>
      <c r="I768" s="102">
        <v>6</v>
      </c>
      <c r="J768" s="69">
        <v>3</v>
      </c>
      <c r="K768" s="469" t="s">
        <v>143</v>
      </c>
    </row>
    <row r="769" spans="1:44" s="83" customFormat="1" x14ac:dyDescent="0.25">
      <c r="A769" s="590" t="s">
        <v>249</v>
      </c>
      <c r="B769" s="597" t="s">
        <v>250</v>
      </c>
      <c r="C769" s="593" t="s">
        <v>251</v>
      </c>
      <c r="D769" s="558" t="s">
        <v>751</v>
      </c>
      <c r="I769" s="68">
        <v>12</v>
      </c>
      <c r="J769" s="69">
        <v>3</v>
      </c>
      <c r="K769" s="469" t="s">
        <v>143</v>
      </c>
    </row>
    <row r="770" spans="1:44" s="83" customFormat="1" x14ac:dyDescent="0.25">
      <c r="A770" s="590" t="s">
        <v>252</v>
      </c>
      <c r="B770" s="597" t="s">
        <v>253</v>
      </c>
      <c r="C770" s="593" t="s">
        <v>251</v>
      </c>
      <c r="D770" s="558" t="s">
        <v>751</v>
      </c>
      <c r="I770" s="102">
        <v>12</v>
      </c>
      <c r="J770" s="69">
        <v>3</v>
      </c>
      <c r="K770" s="469" t="s">
        <v>143</v>
      </c>
    </row>
    <row r="771" spans="1:44" s="83" customFormat="1" x14ac:dyDescent="0.25">
      <c r="A771" s="586" t="s">
        <v>257</v>
      </c>
      <c r="B771" s="198" t="s">
        <v>258</v>
      </c>
      <c r="C771" s="593" t="s">
        <v>753</v>
      </c>
      <c r="D771" s="560" t="s">
        <v>652</v>
      </c>
      <c r="I771" s="102">
        <v>33</v>
      </c>
      <c r="J771" s="69">
        <v>3</v>
      </c>
      <c r="K771" s="469" t="s">
        <v>143</v>
      </c>
    </row>
    <row r="772" spans="1:44" s="83" customFormat="1" ht="26.25" x14ac:dyDescent="0.25">
      <c r="A772" s="586" t="s">
        <v>259</v>
      </c>
      <c r="B772" s="198" t="s">
        <v>260</v>
      </c>
      <c r="C772" s="593" t="s">
        <v>655</v>
      </c>
      <c r="D772" s="561" t="s">
        <v>652</v>
      </c>
      <c r="I772" s="68">
        <v>3</v>
      </c>
      <c r="J772" s="69">
        <v>3</v>
      </c>
      <c r="K772" s="469" t="s">
        <v>143</v>
      </c>
    </row>
    <row r="773" spans="1:44" s="83" customFormat="1" ht="26.25" x14ac:dyDescent="0.25">
      <c r="A773" s="586" t="s">
        <v>261</v>
      </c>
      <c r="B773" s="198" t="s">
        <v>262</v>
      </c>
      <c r="C773" s="593" t="s">
        <v>655</v>
      </c>
      <c r="D773" s="561" t="s">
        <v>652</v>
      </c>
      <c r="I773" s="102">
        <v>6</v>
      </c>
      <c r="J773" s="69">
        <v>3</v>
      </c>
      <c r="K773" s="469" t="s">
        <v>143</v>
      </c>
    </row>
    <row r="774" spans="1:44" s="83" customFormat="1" ht="26.25" x14ac:dyDescent="0.25">
      <c r="A774" s="586" t="s">
        <v>263</v>
      </c>
      <c r="B774" s="198" t="s">
        <v>264</v>
      </c>
      <c r="C774" s="593" t="s">
        <v>979</v>
      </c>
      <c r="D774" s="562" t="s">
        <v>652</v>
      </c>
      <c r="I774" s="68">
        <v>3</v>
      </c>
      <c r="J774" s="69">
        <v>3</v>
      </c>
      <c r="K774" s="469" t="s">
        <v>143</v>
      </c>
    </row>
    <row r="775" spans="1:44" s="83" customFormat="1" ht="26.25" x14ac:dyDescent="0.25">
      <c r="A775" s="586" t="s">
        <v>265</v>
      </c>
      <c r="B775" s="198" t="s">
        <v>266</v>
      </c>
      <c r="C775" s="593" t="s">
        <v>979</v>
      </c>
      <c r="D775" s="562" t="s">
        <v>652</v>
      </c>
      <c r="I775" s="102">
        <v>3</v>
      </c>
      <c r="J775" s="69">
        <v>3</v>
      </c>
      <c r="K775" s="469" t="s">
        <v>143</v>
      </c>
    </row>
    <row r="776" spans="1:44" s="83" customFormat="1" x14ac:dyDescent="0.25">
      <c r="A776" s="586" t="s">
        <v>269</v>
      </c>
      <c r="B776" s="198" t="s">
        <v>270</v>
      </c>
      <c r="C776" s="593" t="s">
        <v>753</v>
      </c>
      <c r="D776" s="564" t="s">
        <v>652</v>
      </c>
      <c r="I776" s="68">
        <v>100</v>
      </c>
      <c r="J776" s="69">
        <v>3</v>
      </c>
      <c r="K776" s="469" t="s">
        <v>143</v>
      </c>
    </row>
    <row r="777" spans="1:44" s="83" customFormat="1" ht="25.5" x14ac:dyDescent="0.25">
      <c r="A777" s="586" t="s">
        <v>271</v>
      </c>
      <c r="B777" s="198" t="s">
        <v>272</v>
      </c>
      <c r="C777" s="593"/>
      <c r="D777" s="564" t="s">
        <v>652</v>
      </c>
      <c r="I777" s="102">
        <v>17</v>
      </c>
      <c r="J777" s="69">
        <v>3</v>
      </c>
      <c r="K777" s="469" t="s">
        <v>144</v>
      </c>
    </row>
    <row r="778" spans="1:44" s="83" customFormat="1" ht="25.5" x14ac:dyDescent="0.25">
      <c r="A778" s="586" t="s">
        <v>273</v>
      </c>
      <c r="B778" s="621" t="s">
        <v>274</v>
      </c>
      <c r="C778" s="593" t="s">
        <v>275</v>
      </c>
      <c r="D778" s="564" t="s">
        <v>652</v>
      </c>
      <c r="I778" s="68">
        <v>200</v>
      </c>
      <c r="J778" s="69">
        <v>3</v>
      </c>
      <c r="K778" s="469" t="s">
        <v>144</v>
      </c>
    </row>
    <row r="779" spans="1:44" s="83" customFormat="1" ht="25.5" x14ac:dyDescent="0.25">
      <c r="A779" s="586" t="s">
        <v>276</v>
      </c>
      <c r="B779" s="198" t="s">
        <v>277</v>
      </c>
      <c r="C779" s="593" t="s">
        <v>278</v>
      </c>
      <c r="D779" s="564" t="s">
        <v>652</v>
      </c>
      <c r="I779" s="102">
        <v>20</v>
      </c>
      <c r="J779" s="69">
        <v>3</v>
      </c>
      <c r="K779" s="469" t="s">
        <v>160</v>
      </c>
    </row>
    <row r="780" spans="1:44" s="83" customFormat="1" x14ac:dyDescent="0.25">
      <c r="A780" s="586" t="s">
        <v>279</v>
      </c>
      <c r="B780" s="198" t="s">
        <v>280</v>
      </c>
      <c r="C780" s="593" t="s">
        <v>753</v>
      </c>
      <c r="D780" s="564" t="s">
        <v>652</v>
      </c>
      <c r="E780" s="563"/>
      <c r="F780" s="563"/>
      <c r="G780" s="563"/>
      <c r="H780" s="563"/>
      <c r="I780" s="68">
        <v>100</v>
      </c>
      <c r="J780" s="69">
        <v>3</v>
      </c>
      <c r="K780" s="469" t="s">
        <v>143</v>
      </c>
      <c r="L780" s="563"/>
      <c r="M780" s="563"/>
      <c r="N780" s="563"/>
      <c r="O780" s="563"/>
      <c r="P780" s="563"/>
      <c r="Q780" s="563"/>
      <c r="R780" s="563"/>
      <c r="S780" s="563"/>
      <c r="T780" s="563"/>
      <c r="U780" s="563"/>
      <c r="V780" s="563"/>
      <c r="W780" s="563"/>
      <c r="X780" s="563"/>
      <c r="Y780" s="563"/>
      <c r="Z780" s="563"/>
      <c r="AA780" s="563"/>
      <c r="AB780" s="563"/>
      <c r="AC780" s="563"/>
      <c r="AD780" s="563"/>
      <c r="AE780" s="563"/>
      <c r="AF780" s="563"/>
      <c r="AG780" s="563"/>
      <c r="AH780" s="563"/>
      <c r="AI780" s="563"/>
      <c r="AJ780" s="563"/>
      <c r="AK780" s="563"/>
      <c r="AL780" s="563"/>
      <c r="AM780" s="563"/>
      <c r="AN780" s="563"/>
      <c r="AO780" s="563"/>
      <c r="AP780" s="563"/>
      <c r="AQ780" s="563"/>
      <c r="AR780" s="563"/>
    </row>
    <row r="781" spans="1:44" s="83" customFormat="1" x14ac:dyDescent="0.25">
      <c r="A781" s="586" t="s">
        <v>281</v>
      </c>
      <c r="B781" s="198" t="s">
        <v>282</v>
      </c>
      <c r="C781" s="593" t="s">
        <v>753</v>
      </c>
      <c r="D781" s="564" t="s">
        <v>652</v>
      </c>
      <c r="E781" s="563"/>
      <c r="F781" s="563"/>
      <c r="G781" s="563"/>
      <c r="H781" s="563"/>
      <c r="I781" s="102">
        <v>100</v>
      </c>
      <c r="J781" s="69">
        <v>3</v>
      </c>
      <c r="K781" s="469" t="s">
        <v>143</v>
      </c>
      <c r="L781" s="563"/>
      <c r="M781" s="563"/>
      <c r="N781" s="563"/>
      <c r="O781" s="563"/>
      <c r="P781" s="563"/>
      <c r="Q781" s="563"/>
      <c r="R781" s="563"/>
      <c r="S781" s="563"/>
      <c r="T781" s="563"/>
      <c r="U781" s="563"/>
      <c r="V781" s="563"/>
      <c r="W781" s="563"/>
      <c r="X781" s="563"/>
      <c r="Y781" s="563"/>
      <c r="Z781" s="563"/>
      <c r="AA781" s="563"/>
      <c r="AB781" s="563"/>
      <c r="AC781" s="563"/>
      <c r="AD781" s="563"/>
      <c r="AE781" s="563"/>
      <c r="AF781" s="563"/>
      <c r="AG781" s="563"/>
      <c r="AH781" s="563"/>
      <c r="AI781" s="563"/>
      <c r="AJ781" s="563"/>
      <c r="AK781" s="563"/>
      <c r="AL781" s="563"/>
      <c r="AM781" s="563"/>
      <c r="AN781" s="563"/>
      <c r="AO781" s="563"/>
      <c r="AP781" s="563"/>
      <c r="AQ781" s="563"/>
      <c r="AR781" s="563"/>
    </row>
    <row r="782" spans="1:44" s="83" customFormat="1" x14ac:dyDescent="0.25">
      <c r="A782" s="586" t="s">
        <v>285</v>
      </c>
      <c r="B782" s="198" t="s">
        <v>286</v>
      </c>
      <c r="C782" s="592"/>
      <c r="D782" s="564" t="s">
        <v>652</v>
      </c>
      <c r="E782" s="563"/>
      <c r="F782" s="563"/>
      <c r="G782" s="563"/>
      <c r="H782" s="563"/>
      <c r="I782" s="68">
        <v>100</v>
      </c>
      <c r="J782" s="69">
        <v>3</v>
      </c>
      <c r="K782" s="469"/>
      <c r="L782" s="563"/>
      <c r="M782" s="563"/>
      <c r="N782" s="563"/>
      <c r="O782" s="563"/>
      <c r="P782" s="563"/>
      <c r="Q782" s="563"/>
      <c r="R782" s="563"/>
      <c r="S782" s="563"/>
      <c r="T782" s="563"/>
      <c r="U782" s="563"/>
      <c r="V782" s="563"/>
      <c r="W782" s="563"/>
      <c r="X782" s="563"/>
      <c r="Y782" s="563"/>
      <c r="Z782" s="563"/>
      <c r="AA782" s="563"/>
      <c r="AB782" s="563"/>
      <c r="AC782" s="563"/>
      <c r="AD782" s="563"/>
      <c r="AE782" s="563"/>
      <c r="AF782" s="563"/>
      <c r="AG782" s="563"/>
      <c r="AH782" s="563"/>
      <c r="AI782" s="563"/>
      <c r="AJ782" s="563"/>
      <c r="AK782" s="563"/>
      <c r="AL782" s="563"/>
      <c r="AM782" s="563"/>
      <c r="AN782" s="563"/>
      <c r="AO782" s="563"/>
      <c r="AP782" s="563"/>
      <c r="AQ782" s="563"/>
      <c r="AR782" s="563"/>
    </row>
    <row r="783" spans="1:44" s="83" customFormat="1" ht="22.5" customHeight="1" x14ac:dyDescent="0.25">
      <c r="A783" s="586" t="s">
        <v>165</v>
      </c>
      <c r="B783" s="198" t="s">
        <v>166</v>
      </c>
      <c r="C783" s="592"/>
      <c r="D783" s="564" t="s">
        <v>652</v>
      </c>
      <c r="E783" s="563"/>
      <c r="F783" s="563"/>
      <c r="G783" s="563"/>
      <c r="H783" s="563"/>
      <c r="I783" s="68">
        <v>20</v>
      </c>
      <c r="J783" s="69">
        <v>3</v>
      </c>
      <c r="K783" s="469" t="s">
        <v>160</v>
      </c>
      <c r="L783" s="563"/>
      <c r="M783" s="563"/>
      <c r="N783" s="563"/>
      <c r="O783" s="563"/>
      <c r="P783" s="563"/>
      <c r="Q783" s="563"/>
      <c r="R783" s="563"/>
      <c r="S783" s="563"/>
      <c r="T783" s="563"/>
      <c r="U783" s="563"/>
      <c r="V783" s="563"/>
      <c r="W783" s="563"/>
      <c r="X783" s="563"/>
      <c r="Y783" s="563"/>
      <c r="Z783" s="563"/>
      <c r="AA783" s="563"/>
      <c r="AB783" s="563"/>
      <c r="AC783" s="563"/>
      <c r="AD783" s="563"/>
      <c r="AE783" s="563"/>
      <c r="AF783" s="563"/>
      <c r="AG783" s="563"/>
      <c r="AH783" s="563"/>
      <c r="AI783" s="563"/>
      <c r="AJ783" s="563"/>
      <c r="AK783" s="563"/>
      <c r="AL783" s="563"/>
      <c r="AM783" s="563"/>
      <c r="AN783" s="563"/>
      <c r="AO783" s="563"/>
      <c r="AP783" s="563"/>
      <c r="AQ783" s="563"/>
      <c r="AR783" s="563"/>
    </row>
    <row r="784" spans="1:44" s="83" customFormat="1" ht="25.5" x14ac:dyDescent="0.25">
      <c r="A784" s="586" t="s">
        <v>167</v>
      </c>
      <c r="B784" s="198" t="s">
        <v>168</v>
      </c>
      <c r="C784" s="592"/>
      <c r="D784" s="564" t="s">
        <v>652</v>
      </c>
      <c r="E784" s="563"/>
      <c r="F784" s="563"/>
      <c r="G784" s="563"/>
      <c r="H784" s="563"/>
      <c r="I784" s="102">
        <v>17</v>
      </c>
      <c r="J784" s="69">
        <v>3</v>
      </c>
      <c r="K784" s="469" t="s">
        <v>144</v>
      </c>
      <c r="L784" s="563"/>
      <c r="M784" s="563"/>
      <c r="N784" s="563"/>
      <c r="O784" s="563"/>
      <c r="P784" s="563"/>
      <c r="Q784" s="563"/>
      <c r="R784" s="563"/>
      <c r="S784" s="563"/>
      <c r="T784" s="563"/>
      <c r="U784" s="563"/>
      <c r="V784" s="563"/>
      <c r="W784" s="563"/>
      <c r="X784" s="563"/>
      <c r="Y784" s="563"/>
      <c r="Z784" s="563"/>
      <c r="AA784" s="563"/>
      <c r="AB784" s="563"/>
      <c r="AC784" s="563"/>
      <c r="AD784" s="563"/>
      <c r="AE784" s="563"/>
      <c r="AF784" s="563"/>
      <c r="AG784" s="563"/>
      <c r="AH784" s="563"/>
      <c r="AI784" s="563"/>
      <c r="AJ784" s="563"/>
      <c r="AK784" s="563"/>
      <c r="AL784" s="563"/>
      <c r="AM784" s="563"/>
      <c r="AN784" s="563"/>
      <c r="AO784" s="563"/>
      <c r="AP784" s="563"/>
      <c r="AQ784" s="563"/>
      <c r="AR784" s="563"/>
    </row>
    <row r="785" spans="1:44" s="83" customFormat="1" x14ac:dyDescent="0.25">
      <c r="A785" s="586" t="s">
        <v>169</v>
      </c>
      <c r="B785" s="198" t="s">
        <v>170</v>
      </c>
      <c r="C785" s="593"/>
      <c r="D785" s="566" t="s">
        <v>652</v>
      </c>
      <c r="E785" s="565"/>
      <c r="F785" s="565"/>
      <c r="G785" s="565"/>
      <c r="H785" s="565"/>
      <c r="I785" s="68">
        <v>33</v>
      </c>
      <c r="J785" s="69">
        <v>3</v>
      </c>
      <c r="K785" s="469" t="s">
        <v>143</v>
      </c>
      <c r="L785" s="565"/>
      <c r="M785" s="565"/>
      <c r="N785" s="565"/>
      <c r="O785" s="565"/>
      <c r="P785" s="565"/>
      <c r="Q785" s="565"/>
      <c r="R785" s="565"/>
      <c r="S785" s="565"/>
      <c r="T785" s="565"/>
      <c r="U785" s="565"/>
      <c r="V785" s="565"/>
      <c r="W785" s="565"/>
      <c r="X785" s="565"/>
      <c r="Y785" s="565"/>
      <c r="Z785" s="565"/>
      <c r="AA785" s="565"/>
      <c r="AB785" s="565"/>
      <c r="AC785" s="565"/>
      <c r="AD785" s="565"/>
      <c r="AE785" s="565"/>
      <c r="AF785" s="565"/>
      <c r="AG785" s="565"/>
      <c r="AH785" s="565"/>
      <c r="AI785" s="565"/>
      <c r="AJ785" s="565"/>
      <c r="AK785" s="565"/>
      <c r="AL785" s="565"/>
      <c r="AM785" s="565"/>
      <c r="AN785" s="565"/>
      <c r="AO785" s="565"/>
      <c r="AP785" s="565"/>
      <c r="AQ785" s="565"/>
      <c r="AR785" s="565"/>
    </row>
    <row r="787" spans="1:44" s="83" customFormat="1" x14ac:dyDescent="0.25">
      <c r="A787" s="582" t="s">
        <v>214</v>
      </c>
      <c r="B787" s="597" t="s">
        <v>210</v>
      </c>
      <c r="C787" s="593" t="s">
        <v>490</v>
      </c>
      <c r="D787" s="579" t="s">
        <v>751</v>
      </c>
      <c r="I787" s="102"/>
      <c r="J787" s="103">
        <v>5</v>
      </c>
      <c r="K787" s="469"/>
    </row>
    <row r="788" spans="1:44" s="83" customFormat="1" ht="27" thickBot="1" x14ac:dyDescent="0.3">
      <c r="A788" s="586" t="s">
        <v>225</v>
      </c>
      <c r="B788" s="198" t="s">
        <v>226</v>
      </c>
      <c r="C788" s="596" t="s">
        <v>651</v>
      </c>
      <c r="D788" s="588" t="s">
        <v>652</v>
      </c>
      <c r="E788" s="587"/>
      <c r="F788" s="589"/>
      <c r="G788" s="589"/>
      <c r="H788" s="589"/>
      <c r="I788" s="68">
        <v>3</v>
      </c>
      <c r="J788" s="69">
        <v>4</v>
      </c>
      <c r="K788" s="469"/>
      <c r="L788" s="567"/>
      <c r="M788" s="567"/>
      <c r="N788" s="567"/>
      <c r="O788" s="567"/>
      <c r="P788" s="567"/>
      <c r="Q788" s="567"/>
      <c r="R788" s="568"/>
      <c r="S788" s="568"/>
      <c r="T788" s="568"/>
      <c r="U788" s="569"/>
      <c r="V788" s="568"/>
      <c r="W788" s="568"/>
      <c r="X788" s="568"/>
      <c r="Y788" s="568"/>
      <c r="Z788" s="567"/>
      <c r="AA788" s="567"/>
      <c r="AB788" s="567"/>
      <c r="AC788" s="570"/>
      <c r="AD788" s="570"/>
      <c r="AE788" s="570"/>
      <c r="AF788" s="570"/>
      <c r="AG788" s="570"/>
      <c r="AH788" s="570"/>
      <c r="AI788" s="570"/>
      <c r="AJ788" s="571"/>
      <c r="AK788" s="570"/>
      <c r="AL788" s="572"/>
      <c r="AM788" s="572"/>
      <c r="AN788" s="570"/>
      <c r="AO788" s="570"/>
      <c r="AP788" s="570"/>
      <c r="AQ788" s="572"/>
      <c r="AR788" s="570"/>
    </row>
    <row r="789" spans="1:44" s="535" customFormat="1" ht="39" thickBot="1" x14ac:dyDescent="0.3">
      <c r="A789" s="378" t="s">
        <v>345</v>
      </c>
      <c r="B789" s="511" t="s">
        <v>351</v>
      </c>
      <c r="C789" s="622" t="s">
        <v>761</v>
      </c>
      <c r="D789" s="504"/>
      <c r="E789" s="627"/>
      <c r="F789" s="627"/>
      <c r="G789" s="627"/>
      <c r="H789" s="627"/>
      <c r="I789" s="270">
        <v>24</v>
      </c>
      <c r="J789" s="271">
        <v>1</v>
      </c>
      <c r="K789" s="635" t="s">
        <v>25</v>
      </c>
    </row>
    <row r="790" spans="1:44" s="535" customFormat="1" ht="39" thickBot="1" x14ac:dyDescent="0.3">
      <c r="A790" s="407" t="s">
        <v>346</v>
      </c>
      <c r="B790" s="439" t="s">
        <v>352</v>
      </c>
      <c r="C790" s="622" t="s">
        <v>761</v>
      </c>
      <c r="D790" s="299"/>
      <c r="E790" s="619"/>
      <c r="F790" s="619"/>
      <c r="G790" s="619"/>
      <c r="H790" s="619"/>
      <c r="I790" s="68">
        <v>20</v>
      </c>
      <c r="J790" s="69">
        <v>1</v>
      </c>
      <c r="K790" s="633" t="s">
        <v>143</v>
      </c>
    </row>
    <row r="791" spans="1:44" s="535" customFormat="1" ht="39" thickBot="1" x14ac:dyDescent="0.3">
      <c r="A791" s="407" t="s">
        <v>347</v>
      </c>
      <c r="B791" s="439" t="s">
        <v>163</v>
      </c>
      <c r="C791" s="622" t="s">
        <v>761</v>
      </c>
      <c r="D791" s="299"/>
      <c r="E791" s="619"/>
      <c r="F791" s="619"/>
      <c r="G791" s="619"/>
      <c r="H791" s="619"/>
      <c r="I791" s="68">
        <v>4</v>
      </c>
      <c r="J791" s="69">
        <v>1</v>
      </c>
      <c r="K791" s="633" t="s">
        <v>143</v>
      </c>
    </row>
    <row r="792" spans="1:44" s="535" customFormat="1" ht="39" thickBot="1" x14ac:dyDescent="0.3">
      <c r="A792" s="626" t="s">
        <v>353</v>
      </c>
      <c r="B792" s="441" t="s">
        <v>348</v>
      </c>
      <c r="C792" s="639" t="s">
        <v>761</v>
      </c>
      <c r="D792" s="513"/>
      <c r="E792" s="629"/>
      <c r="F792" s="629"/>
      <c r="G792" s="629"/>
      <c r="H792" s="629"/>
      <c r="I792" s="89">
        <v>6</v>
      </c>
      <c r="J792" s="90">
        <v>1</v>
      </c>
      <c r="K792" s="630" t="s">
        <v>21</v>
      </c>
    </row>
    <row r="793" spans="1:44" s="616" customFormat="1" ht="25.5" x14ac:dyDescent="0.25">
      <c r="A793" s="349" t="s">
        <v>589</v>
      </c>
      <c r="B793" s="302" t="s">
        <v>590</v>
      </c>
      <c r="C793" s="388" t="s">
        <v>651</v>
      </c>
      <c r="D793" s="192" t="s">
        <v>751</v>
      </c>
      <c r="E793" s="346"/>
      <c r="F793" s="346"/>
      <c r="G793" s="346"/>
      <c r="H793" s="346"/>
      <c r="I793" s="68">
        <v>3</v>
      </c>
      <c r="J793" s="365">
        <v>2</v>
      </c>
      <c r="K793" s="473"/>
    </row>
    <row r="794" spans="1:44" s="83" customFormat="1" x14ac:dyDescent="0.25">
      <c r="A794" s="586" t="s">
        <v>287</v>
      </c>
      <c r="B794" s="198" t="s">
        <v>288</v>
      </c>
      <c r="C794" s="592"/>
      <c r="D794" s="564" t="s">
        <v>652</v>
      </c>
      <c r="E794" s="563"/>
      <c r="F794" s="563"/>
      <c r="G794" s="563"/>
      <c r="H794" s="563"/>
      <c r="I794" s="102">
        <v>20</v>
      </c>
      <c r="J794" s="69">
        <v>3</v>
      </c>
      <c r="K794" s="469" t="s">
        <v>160</v>
      </c>
      <c r="L794" s="563"/>
      <c r="M794" s="563"/>
      <c r="N794" s="563"/>
      <c r="O794" s="563"/>
      <c r="P794" s="563"/>
      <c r="Q794" s="563"/>
      <c r="R794" s="563"/>
      <c r="S794" s="563"/>
      <c r="T794" s="563"/>
      <c r="U794" s="563"/>
      <c r="V794" s="563"/>
      <c r="W794" s="563"/>
      <c r="X794" s="563"/>
      <c r="Y794" s="563"/>
      <c r="Z794" s="563"/>
      <c r="AA794" s="563"/>
      <c r="AB794" s="563"/>
      <c r="AC794" s="563"/>
      <c r="AD794" s="563"/>
      <c r="AE794" s="563"/>
      <c r="AF794" s="563"/>
      <c r="AG794" s="563"/>
      <c r="AH794" s="563"/>
      <c r="AI794" s="563"/>
      <c r="AJ794" s="563"/>
      <c r="AK794" s="563"/>
      <c r="AL794" s="563"/>
      <c r="AM794" s="563"/>
      <c r="AN794" s="563"/>
      <c r="AO794" s="563"/>
      <c r="AP794" s="563"/>
      <c r="AQ794" s="563"/>
      <c r="AR794" s="563"/>
    </row>
    <row r="795" spans="1:44" s="109" customFormat="1" ht="26.25" x14ac:dyDescent="0.25">
      <c r="A795" s="618" t="s">
        <v>172</v>
      </c>
      <c r="B795" s="196" t="s">
        <v>24</v>
      </c>
      <c r="C795" s="431" t="s">
        <v>979</v>
      </c>
      <c r="D795" s="617" t="s">
        <v>652</v>
      </c>
      <c r="E795" s="616"/>
      <c r="F795" s="616"/>
      <c r="G795" s="616"/>
      <c r="H795" s="616"/>
      <c r="I795" s="102"/>
      <c r="J795" s="103">
        <v>3</v>
      </c>
      <c r="K795" s="232" t="s">
        <v>143</v>
      </c>
      <c r="L795" s="616"/>
      <c r="M795" s="616"/>
      <c r="N795" s="616"/>
      <c r="O795" s="616"/>
      <c r="P795" s="616"/>
      <c r="Q795" s="616"/>
      <c r="R795" s="616"/>
      <c r="S795" s="616"/>
      <c r="T795" s="616"/>
      <c r="U795" s="616"/>
      <c r="V795" s="616"/>
      <c r="W795" s="616"/>
      <c r="X795" s="616"/>
      <c r="Y795" s="616"/>
      <c r="Z795" s="616"/>
      <c r="AA795" s="616"/>
      <c r="AB795" s="616"/>
      <c r="AC795" s="616"/>
      <c r="AD795" s="616"/>
      <c r="AE795" s="616"/>
      <c r="AF795" s="616"/>
      <c r="AG795" s="616"/>
      <c r="AH795" s="616"/>
      <c r="AI795" s="616"/>
      <c r="AJ795" s="616"/>
      <c r="AK795" s="616"/>
      <c r="AL795" s="616"/>
      <c r="AM795" s="616"/>
      <c r="AN795" s="616"/>
      <c r="AO795" s="616"/>
      <c r="AP795" s="616"/>
      <c r="AQ795" s="616"/>
      <c r="AR795" s="616"/>
    </row>
    <row r="796" spans="1:44" s="109" customFormat="1" ht="25.5" x14ac:dyDescent="0.25">
      <c r="A796" s="618" t="s">
        <v>181</v>
      </c>
      <c r="B796" s="196" t="s">
        <v>182</v>
      </c>
      <c r="C796" s="431" t="s">
        <v>655</v>
      </c>
      <c r="D796" s="617" t="s">
        <v>652</v>
      </c>
      <c r="I796" s="102"/>
      <c r="J796" s="69">
        <v>3</v>
      </c>
      <c r="K796" s="232" t="s">
        <v>143</v>
      </c>
    </row>
    <row r="797" spans="1:44" s="109" customFormat="1" ht="25.5" x14ac:dyDescent="0.25">
      <c r="A797" s="618" t="s">
        <v>183</v>
      </c>
      <c r="B797" s="196" t="s">
        <v>184</v>
      </c>
      <c r="C797" s="431" t="s">
        <v>655</v>
      </c>
      <c r="D797" s="617" t="s">
        <v>652</v>
      </c>
      <c r="I797" s="68"/>
      <c r="J797" s="103">
        <v>3</v>
      </c>
      <c r="K797" s="232" t="s">
        <v>143</v>
      </c>
    </row>
    <row r="798" spans="1:44" s="109" customFormat="1" ht="25.5" x14ac:dyDescent="0.25">
      <c r="A798" s="618" t="s">
        <v>185</v>
      </c>
      <c r="B798" s="196" t="s">
        <v>186</v>
      </c>
      <c r="C798" s="431" t="s">
        <v>979</v>
      </c>
      <c r="D798" s="617" t="s">
        <v>652</v>
      </c>
      <c r="I798" s="102"/>
      <c r="J798" s="69">
        <v>3</v>
      </c>
      <c r="K798" s="232" t="s">
        <v>143</v>
      </c>
    </row>
    <row r="799" spans="1:44" s="109" customFormat="1" x14ac:dyDescent="0.25">
      <c r="A799" s="618" t="s">
        <v>189</v>
      </c>
      <c r="B799" s="196" t="s">
        <v>190</v>
      </c>
      <c r="C799" s="431" t="s">
        <v>753</v>
      </c>
      <c r="D799" s="617" t="s">
        <v>751</v>
      </c>
      <c r="I799" s="102"/>
      <c r="J799" s="69">
        <v>3</v>
      </c>
      <c r="K799" s="232" t="s">
        <v>143</v>
      </c>
    </row>
    <row r="800" spans="1:44" s="83" customFormat="1" x14ac:dyDescent="0.25">
      <c r="A800" s="582" t="s">
        <v>201</v>
      </c>
      <c r="B800" s="597" t="s">
        <v>202</v>
      </c>
      <c r="C800" s="593" t="s">
        <v>490</v>
      </c>
      <c r="D800" s="579" t="s">
        <v>751</v>
      </c>
      <c r="I800" s="102"/>
      <c r="J800" s="103">
        <v>3</v>
      </c>
      <c r="K800" s="469" t="s">
        <v>143</v>
      </c>
    </row>
    <row r="801" spans="1:44" s="83" customFormat="1" x14ac:dyDescent="0.25">
      <c r="A801" s="582" t="s">
        <v>203</v>
      </c>
      <c r="B801" s="597" t="s">
        <v>204</v>
      </c>
      <c r="C801" s="593" t="s">
        <v>490</v>
      </c>
      <c r="D801" s="579" t="s">
        <v>751</v>
      </c>
      <c r="I801" s="68"/>
      <c r="J801" s="69">
        <v>3</v>
      </c>
      <c r="K801" s="469" t="s">
        <v>143</v>
      </c>
    </row>
    <row r="802" spans="1:44" s="83" customFormat="1" ht="51.75" thickBot="1" x14ac:dyDescent="0.3">
      <c r="A802" s="576" t="s">
        <v>193</v>
      </c>
      <c r="B802" s="198" t="s">
        <v>194</v>
      </c>
      <c r="C802" s="593" t="s">
        <v>256</v>
      </c>
      <c r="D802" s="575" t="s">
        <v>751</v>
      </c>
      <c r="I802" s="102"/>
      <c r="J802" s="69">
        <v>2</v>
      </c>
      <c r="K802" s="469"/>
    </row>
    <row r="803" spans="1:44" s="616" customFormat="1" ht="13.5" customHeight="1" x14ac:dyDescent="0.25">
      <c r="A803" s="378" t="s">
        <v>26</v>
      </c>
      <c r="B803" s="511" t="s">
        <v>27</v>
      </c>
      <c r="C803" s="644" t="s">
        <v>651</v>
      </c>
      <c r="D803" s="580" t="s">
        <v>751</v>
      </c>
      <c r="E803" s="619"/>
      <c r="F803" s="619"/>
      <c r="G803" s="619"/>
      <c r="H803" s="619"/>
      <c r="I803" s="102">
        <v>3</v>
      </c>
      <c r="J803" s="69">
        <v>1</v>
      </c>
      <c r="K803" s="628"/>
    </row>
    <row r="805" spans="1:44" s="616" customFormat="1" ht="25.5" x14ac:dyDescent="0.25">
      <c r="A805" s="407" t="s">
        <v>30</v>
      </c>
      <c r="B805" s="439" t="s">
        <v>31</v>
      </c>
      <c r="C805" s="645" t="s">
        <v>651</v>
      </c>
      <c r="D805" s="580" t="s">
        <v>751</v>
      </c>
      <c r="E805" s="619"/>
      <c r="F805" s="619"/>
      <c r="G805" s="619"/>
      <c r="H805" s="619"/>
      <c r="I805" s="102">
        <v>3</v>
      </c>
      <c r="J805" s="69">
        <v>1</v>
      </c>
      <c r="K805" s="628"/>
    </row>
    <row r="806" spans="1:44" s="616" customFormat="1" ht="25.5" x14ac:dyDescent="0.25">
      <c r="A806" s="407" t="s">
        <v>36</v>
      </c>
      <c r="B806" s="426" t="s">
        <v>35</v>
      </c>
      <c r="C806" s="646" t="s">
        <v>651</v>
      </c>
      <c r="D806" s="580"/>
      <c r="E806" s="619"/>
      <c r="F806" s="619"/>
      <c r="G806" s="619"/>
      <c r="H806" s="619"/>
      <c r="I806" s="102">
        <v>3</v>
      </c>
      <c r="J806" s="69">
        <v>1</v>
      </c>
      <c r="K806" s="628"/>
    </row>
    <row r="807" spans="1:44" s="565" customFormat="1" ht="25.5" x14ac:dyDescent="0.25">
      <c r="A807" s="641" t="s">
        <v>32</v>
      </c>
      <c r="B807" s="640" t="s">
        <v>697</v>
      </c>
      <c r="C807" s="371" t="s">
        <v>651</v>
      </c>
      <c r="D807" s="368" t="s">
        <v>751</v>
      </c>
      <c r="E807" s="346"/>
      <c r="F807" s="346"/>
      <c r="G807" s="346"/>
      <c r="H807" s="346"/>
      <c r="I807" s="102">
        <v>6</v>
      </c>
      <c r="J807" s="365">
        <v>1</v>
      </c>
      <c r="K807" s="473"/>
      <c r="L807" s="616"/>
    </row>
    <row r="808" spans="1:44" s="565" customFormat="1" ht="25.5" x14ac:dyDescent="0.25">
      <c r="A808" s="377" t="s">
        <v>22</v>
      </c>
      <c r="B808" s="302" t="s">
        <v>566</v>
      </c>
      <c r="C808" s="371" t="s">
        <v>651</v>
      </c>
      <c r="D808" s="192" t="s">
        <v>751</v>
      </c>
      <c r="E808" s="346"/>
      <c r="F808" s="346"/>
      <c r="G808" s="346"/>
      <c r="H808" s="346"/>
      <c r="I808" s="102">
        <v>6</v>
      </c>
      <c r="J808" s="365">
        <v>1</v>
      </c>
      <c r="K808" s="473"/>
      <c r="L808" s="616"/>
    </row>
    <row r="809" spans="1:44" s="83" customFormat="1" ht="25.5" x14ac:dyDescent="0.25">
      <c r="A809" s="412" t="s">
        <v>107</v>
      </c>
      <c r="B809" s="198" t="s">
        <v>108</v>
      </c>
      <c r="C809" s="595" t="s">
        <v>651</v>
      </c>
      <c r="D809" s="386" t="s">
        <v>751</v>
      </c>
      <c r="E809" s="587"/>
      <c r="F809" s="589"/>
      <c r="G809" s="589"/>
      <c r="H809" s="589"/>
      <c r="I809" s="68">
        <v>12</v>
      </c>
      <c r="J809" s="69">
        <v>1</v>
      </c>
      <c r="K809" s="469"/>
      <c r="L809" s="567"/>
      <c r="M809" s="567"/>
      <c r="N809" s="567"/>
      <c r="O809" s="567"/>
      <c r="P809" s="567"/>
      <c r="Q809" s="567"/>
      <c r="R809" s="568"/>
      <c r="S809" s="568"/>
      <c r="T809" s="568"/>
      <c r="U809" s="569"/>
      <c r="V809" s="568"/>
      <c r="W809" s="568"/>
      <c r="X809" s="568"/>
      <c r="Y809" s="568"/>
      <c r="Z809" s="567"/>
      <c r="AA809" s="567"/>
      <c r="AB809" s="567"/>
      <c r="AC809" s="570"/>
      <c r="AD809" s="570"/>
      <c r="AE809" s="570"/>
      <c r="AF809" s="570"/>
      <c r="AG809" s="570"/>
      <c r="AH809" s="570"/>
      <c r="AI809" s="570"/>
      <c r="AJ809" s="571"/>
      <c r="AK809" s="570"/>
      <c r="AL809" s="572"/>
      <c r="AM809" s="572"/>
      <c r="AN809" s="570"/>
      <c r="AO809" s="570"/>
      <c r="AP809" s="570"/>
      <c r="AQ809" s="572"/>
      <c r="AR809" s="570"/>
    </row>
    <row r="810" spans="1:44" s="565" customFormat="1" ht="25.5" x14ac:dyDescent="0.25">
      <c r="A810" s="369" t="s">
        <v>694</v>
      </c>
      <c r="B810" s="317" t="s">
        <v>695</v>
      </c>
      <c r="C810" s="370" t="s">
        <v>651</v>
      </c>
      <c r="D810" s="368" t="s">
        <v>751</v>
      </c>
      <c r="E810" s="346"/>
      <c r="F810" s="346"/>
      <c r="G810" s="346"/>
      <c r="H810" s="346"/>
      <c r="I810" s="102">
        <v>3</v>
      </c>
      <c r="J810" s="365">
        <v>1</v>
      </c>
      <c r="K810" s="473"/>
      <c r="L810" s="616"/>
    </row>
    <row r="811" spans="1:44" s="565" customFormat="1" ht="25.5" x14ac:dyDescent="0.25">
      <c r="A811" s="349" t="s">
        <v>567</v>
      </c>
      <c r="B811" s="302" t="s">
        <v>568</v>
      </c>
      <c r="C811" s="370" t="s">
        <v>651</v>
      </c>
      <c r="D811" s="192" t="s">
        <v>751</v>
      </c>
      <c r="E811" s="346"/>
      <c r="F811" s="346"/>
      <c r="G811" s="346"/>
      <c r="H811" s="346"/>
      <c r="I811" s="102">
        <v>6</v>
      </c>
      <c r="J811" s="69">
        <v>1</v>
      </c>
      <c r="K811" s="473"/>
      <c r="L811" s="616"/>
    </row>
    <row r="812" spans="1:44" s="565" customFormat="1" ht="25.5" x14ac:dyDescent="0.25">
      <c r="A812" s="349" t="s">
        <v>577</v>
      </c>
      <c r="B812" s="302" t="s">
        <v>578</v>
      </c>
      <c r="C812" s="370" t="s">
        <v>651</v>
      </c>
      <c r="D812" s="386" t="s">
        <v>751</v>
      </c>
      <c r="E812" s="387"/>
      <c r="F812" s="387"/>
      <c r="G812" s="387"/>
      <c r="H812" s="387"/>
      <c r="I812" s="68">
        <v>3</v>
      </c>
      <c r="J812" s="365">
        <v>1</v>
      </c>
      <c r="K812" s="469"/>
    </row>
    <row r="813" spans="1:44" s="565" customFormat="1" ht="25.5" x14ac:dyDescent="0.25">
      <c r="A813" s="349" t="s">
        <v>580</v>
      </c>
      <c r="B813" s="302" t="s">
        <v>581</v>
      </c>
      <c r="C813" s="370" t="s">
        <v>651</v>
      </c>
      <c r="D813" s="386" t="s">
        <v>751</v>
      </c>
      <c r="E813" s="387"/>
      <c r="F813" s="387"/>
      <c r="G813" s="387"/>
      <c r="H813" s="387"/>
      <c r="I813" s="68">
        <v>3</v>
      </c>
      <c r="J813" s="365">
        <v>1</v>
      </c>
      <c r="K813" s="473"/>
    </row>
    <row r="814" spans="1:44" s="616" customFormat="1" ht="26.25" x14ac:dyDescent="0.25">
      <c r="A814" s="349" t="s">
        <v>585</v>
      </c>
      <c r="B814" s="302" t="s">
        <v>587</v>
      </c>
      <c r="C814" s="370" t="s">
        <v>651</v>
      </c>
      <c r="D814" s="299" t="s">
        <v>751</v>
      </c>
      <c r="E814" s="346"/>
      <c r="F814" s="346"/>
      <c r="G814" s="346"/>
      <c r="H814" s="346"/>
      <c r="I814" s="68">
        <v>3</v>
      </c>
      <c r="J814" s="69">
        <v>1</v>
      </c>
      <c r="K814" s="473"/>
    </row>
    <row r="815" spans="1:44" s="616" customFormat="1" ht="26.25" customHeight="1" x14ac:dyDescent="0.25">
      <c r="A815" s="349" t="s">
        <v>597</v>
      </c>
      <c r="B815" s="302" t="s">
        <v>598</v>
      </c>
      <c r="C815" s="370" t="s">
        <v>651</v>
      </c>
      <c r="D815" s="192" t="s">
        <v>751</v>
      </c>
      <c r="E815" s="346"/>
      <c r="F815" s="346"/>
      <c r="G815" s="346"/>
      <c r="H815" s="346"/>
      <c r="I815" s="68">
        <v>6</v>
      </c>
      <c r="J815" s="365">
        <v>1</v>
      </c>
      <c r="K815" s="469"/>
    </row>
    <row r="816" spans="1:44" s="616" customFormat="1" ht="26.25" thickBot="1" x14ac:dyDescent="0.3">
      <c r="A816" s="348" t="s">
        <v>607</v>
      </c>
      <c r="B816" s="351" t="s">
        <v>608</v>
      </c>
      <c r="C816" s="525" t="s">
        <v>651</v>
      </c>
      <c r="D816" s="43" t="s">
        <v>751</v>
      </c>
      <c r="E816" s="347"/>
      <c r="F816" s="347"/>
      <c r="G816" s="347"/>
      <c r="H816" s="347"/>
      <c r="I816" s="89">
        <v>6</v>
      </c>
      <c r="J816" s="90">
        <v>1</v>
      </c>
      <c r="K816" s="470"/>
    </row>
    <row r="817" spans="1:44" s="253" customFormat="1" ht="15.75" customHeight="1" x14ac:dyDescent="0.25">
      <c r="A817" s="377" t="s">
        <v>511</v>
      </c>
      <c r="B817" s="302" t="s">
        <v>400</v>
      </c>
      <c r="C817" s="303" t="s">
        <v>753</v>
      </c>
      <c r="D817" s="192" t="s">
        <v>751</v>
      </c>
      <c r="E817" s="75"/>
      <c r="F817" s="65"/>
      <c r="G817" s="65"/>
      <c r="H817" s="65"/>
      <c r="I817" s="68">
        <v>100</v>
      </c>
      <c r="J817" s="69">
        <v>3</v>
      </c>
      <c r="K817" s="204" t="s">
        <v>33</v>
      </c>
      <c r="L817" s="395"/>
    </row>
    <row r="818" spans="1:44" s="253" customFormat="1" ht="25.5" x14ac:dyDescent="0.25">
      <c r="A818" s="407" t="s">
        <v>455</v>
      </c>
      <c r="B818" s="301" t="s">
        <v>456</v>
      </c>
      <c r="C818" s="303" t="s">
        <v>753</v>
      </c>
      <c r="D818" s="299" t="s">
        <v>452</v>
      </c>
      <c r="E818" s="75"/>
      <c r="F818" s="65"/>
      <c r="G818" s="65"/>
      <c r="H818" s="65"/>
      <c r="I818" s="68">
        <v>1100</v>
      </c>
      <c r="J818" s="69">
        <v>3</v>
      </c>
      <c r="K818" s="476" t="s">
        <v>34</v>
      </c>
    </row>
    <row r="819" spans="1:44" s="531" customFormat="1" ht="25.5" x14ac:dyDescent="0.25">
      <c r="A819" s="604" t="s">
        <v>476</v>
      </c>
      <c r="B819" s="606" t="s">
        <v>477</v>
      </c>
      <c r="C819" s="497" t="s">
        <v>979</v>
      </c>
      <c r="D819" s="540" t="s">
        <v>751</v>
      </c>
      <c r="E819" s="498"/>
      <c r="F819" s="499"/>
      <c r="G819" s="499"/>
      <c r="H819" s="499"/>
      <c r="I819" s="544">
        <v>1000</v>
      </c>
      <c r="J819" s="500">
        <v>2</v>
      </c>
      <c r="K819" s="538"/>
    </row>
    <row r="820" spans="1:44" s="253" customFormat="1" ht="25.5" x14ac:dyDescent="0.25">
      <c r="A820" s="349" t="s">
        <v>55</v>
      </c>
      <c r="B820" s="196" t="s">
        <v>453</v>
      </c>
      <c r="C820" s="303" t="s">
        <v>979</v>
      </c>
      <c r="D820" s="192" t="s">
        <v>751</v>
      </c>
      <c r="E820" s="75"/>
      <c r="F820" s="65"/>
      <c r="G820" s="65"/>
      <c r="H820" s="65"/>
      <c r="I820" s="68">
        <v>132</v>
      </c>
      <c r="J820" s="69">
        <v>1</v>
      </c>
      <c r="K820" s="204" t="s">
        <v>143</v>
      </c>
    </row>
    <row r="821" spans="1:44" s="109" customFormat="1" ht="26.25" x14ac:dyDescent="0.25">
      <c r="A821" s="618" t="s">
        <v>171</v>
      </c>
      <c r="B821" s="196" t="s">
        <v>23</v>
      </c>
      <c r="C821" s="431" t="s">
        <v>979</v>
      </c>
      <c r="D821" s="617" t="s">
        <v>652</v>
      </c>
      <c r="E821" s="616"/>
      <c r="F821" s="616"/>
      <c r="G821" s="616"/>
      <c r="H821" s="616"/>
      <c r="I821" s="68">
        <v>6</v>
      </c>
      <c r="J821" s="69">
        <v>1</v>
      </c>
      <c r="K821" s="232" t="s">
        <v>143</v>
      </c>
      <c r="L821" s="616"/>
      <c r="M821" s="616"/>
      <c r="N821" s="616"/>
      <c r="O821" s="616"/>
      <c r="P821" s="616"/>
      <c r="Q821" s="616"/>
      <c r="R821" s="616"/>
      <c r="S821" s="616"/>
      <c r="T821" s="616"/>
      <c r="U821" s="616"/>
      <c r="V821" s="616"/>
      <c r="W821" s="616"/>
      <c r="X821" s="616"/>
      <c r="Y821" s="616"/>
      <c r="Z821" s="616"/>
      <c r="AA821" s="616"/>
      <c r="AB821" s="616"/>
      <c r="AC821" s="616"/>
      <c r="AD821" s="616"/>
      <c r="AE821" s="616"/>
      <c r="AF821" s="616"/>
      <c r="AG821" s="616"/>
      <c r="AH821" s="616"/>
      <c r="AI821" s="616"/>
      <c r="AJ821" s="616"/>
      <c r="AK821" s="616"/>
      <c r="AL821" s="616"/>
      <c r="AM821" s="616"/>
      <c r="AN821" s="616"/>
      <c r="AO821" s="616"/>
      <c r="AP821" s="616"/>
      <c r="AQ821" s="616"/>
      <c r="AR821" s="616"/>
    </row>
    <row r="822" spans="1:44" s="109" customFormat="1" ht="38.25" x14ac:dyDescent="0.25">
      <c r="A822" s="548" t="s">
        <v>173</v>
      </c>
      <c r="B822" s="439" t="s">
        <v>174</v>
      </c>
      <c r="C822" s="431" t="s">
        <v>469</v>
      </c>
      <c r="D822" s="617" t="s">
        <v>751</v>
      </c>
      <c r="I822" s="68">
        <v>6</v>
      </c>
      <c r="J822" s="69">
        <v>1</v>
      </c>
      <c r="K822" s="232" t="s">
        <v>143</v>
      </c>
    </row>
    <row r="823" spans="1:44" s="109" customFormat="1" ht="38.25" x14ac:dyDescent="0.25">
      <c r="A823" s="548" t="s">
        <v>178</v>
      </c>
      <c r="B823" s="439" t="s">
        <v>179</v>
      </c>
      <c r="C823" s="431" t="s">
        <v>469</v>
      </c>
      <c r="D823" s="552" t="s">
        <v>751</v>
      </c>
      <c r="I823" s="102">
        <v>6</v>
      </c>
      <c r="J823" s="69">
        <v>1</v>
      </c>
      <c r="K823" s="232" t="s">
        <v>143</v>
      </c>
    </row>
    <row r="824" spans="1:44" s="109" customFormat="1" x14ac:dyDescent="0.25">
      <c r="A824" s="618" t="s">
        <v>187</v>
      </c>
      <c r="B824" s="196" t="s">
        <v>188</v>
      </c>
      <c r="C824" s="431" t="s">
        <v>655</v>
      </c>
      <c r="D824" s="617" t="s">
        <v>652</v>
      </c>
      <c r="I824" s="68">
        <v>6</v>
      </c>
      <c r="J824" s="103">
        <v>1</v>
      </c>
      <c r="K824" s="232" t="s">
        <v>143</v>
      </c>
    </row>
    <row r="825" spans="1:44" s="83" customFormat="1" x14ac:dyDescent="0.25">
      <c r="A825" s="574" t="s">
        <v>191</v>
      </c>
      <c r="B825" s="597" t="s">
        <v>192</v>
      </c>
      <c r="C825" s="593" t="s">
        <v>753</v>
      </c>
      <c r="D825" s="573" t="s">
        <v>751</v>
      </c>
      <c r="I825" s="68"/>
      <c r="J825" s="103">
        <v>1</v>
      </c>
      <c r="K825" s="469" t="s">
        <v>143</v>
      </c>
    </row>
    <row r="826" spans="1:44" s="83" customFormat="1" x14ac:dyDescent="0.25">
      <c r="A826" s="578" t="s">
        <v>195</v>
      </c>
      <c r="B826" s="198" t="s">
        <v>196</v>
      </c>
      <c r="C826" s="592"/>
      <c r="D826" s="577" t="s">
        <v>751</v>
      </c>
      <c r="I826" s="68"/>
      <c r="J826" s="103">
        <v>1</v>
      </c>
      <c r="K826" s="469" t="s">
        <v>143</v>
      </c>
    </row>
    <row r="827" spans="1:44" s="83" customFormat="1" x14ac:dyDescent="0.25">
      <c r="A827" s="582" t="s">
        <v>205</v>
      </c>
      <c r="B827" s="198" t="s">
        <v>206</v>
      </c>
      <c r="C827" s="593" t="s">
        <v>490</v>
      </c>
      <c r="D827" s="579" t="s">
        <v>751</v>
      </c>
      <c r="I827" s="102">
        <v>3</v>
      </c>
      <c r="J827" s="103">
        <v>1</v>
      </c>
      <c r="K827" s="469" t="s">
        <v>143</v>
      </c>
    </row>
    <row r="828" spans="1:44" s="83" customFormat="1" x14ac:dyDescent="0.25">
      <c r="A828" s="582" t="s">
        <v>207</v>
      </c>
      <c r="B828" s="597" t="s">
        <v>208</v>
      </c>
      <c r="C828" s="593" t="s">
        <v>490</v>
      </c>
      <c r="D828" s="579" t="s">
        <v>751</v>
      </c>
      <c r="I828" s="68">
        <v>3</v>
      </c>
      <c r="J828" s="69">
        <v>1</v>
      </c>
      <c r="K828" s="469" t="s">
        <v>143</v>
      </c>
    </row>
    <row r="829" spans="1:44" s="83" customFormat="1" x14ac:dyDescent="0.25">
      <c r="A829" s="582" t="s">
        <v>209</v>
      </c>
      <c r="B829" s="597" t="s">
        <v>210</v>
      </c>
      <c r="C829" s="593" t="s">
        <v>490</v>
      </c>
      <c r="D829" s="579" t="s">
        <v>751</v>
      </c>
      <c r="I829" s="102">
        <v>6</v>
      </c>
      <c r="J829" s="103">
        <v>1</v>
      </c>
      <c r="K829" s="469" t="s">
        <v>143</v>
      </c>
    </row>
    <row r="830" spans="1:44" s="83" customFormat="1" x14ac:dyDescent="0.25">
      <c r="A830" s="582" t="s">
        <v>211</v>
      </c>
      <c r="B830" s="597" t="s">
        <v>210</v>
      </c>
      <c r="C830" s="593" t="s">
        <v>490</v>
      </c>
      <c r="D830" s="579" t="s">
        <v>751</v>
      </c>
      <c r="I830" s="68">
        <v>6</v>
      </c>
      <c r="J830" s="69">
        <v>1</v>
      </c>
      <c r="K830" s="469" t="s">
        <v>143</v>
      </c>
    </row>
    <row r="831" spans="1:44" s="83" customFormat="1" x14ac:dyDescent="0.25">
      <c r="A831" s="582" t="s">
        <v>212</v>
      </c>
      <c r="B831" s="597" t="s">
        <v>210</v>
      </c>
      <c r="C831" s="593" t="s">
        <v>490</v>
      </c>
      <c r="D831" s="579" t="s">
        <v>751</v>
      </c>
      <c r="I831" s="102">
        <v>6</v>
      </c>
      <c r="J831" s="103">
        <v>1</v>
      </c>
      <c r="K831" s="469" t="s">
        <v>143</v>
      </c>
    </row>
    <row r="832" spans="1:44" s="83" customFormat="1" x14ac:dyDescent="0.25">
      <c r="A832" s="582" t="s">
        <v>213</v>
      </c>
      <c r="B832" s="597" t="s">
        <v>210</v>
      </c>
      <c r="C832" s="593" t="s">
        <v>490</v>
      </c>
      <c r="D832" s="579" t="s">
        <v>751</v>
      </c>
      <c r="I832" s="68">
        <v>6</v>
      </c>
      <c r="J832" s="69">
        <v>1</v>
      </c>
      <c r="K832" s="469" t="s">
        <v>143</v>
      </c>
    </row>
    <row r="833" spans="1:12" s="83" customFormat="1" x14ac:dyDescent="0.25">
      <c r="A833" s="581" t="s">
        <v>215</v>
      </c>
      <c r="B833" s="198" t="s">
        <v>216</v>
      </c>
      <c r="C833" s="593" t="s">
        <v>655</v>
      </c>
      <c r="D833" s="580" t="s">
        <v>751</v>
      </c>
      <c r="I833" s="68" t="s">
        <v>46</v>
      </c>
      <c r="J833" s="103">
        <v>1</v>
      </c>
      <c r="K833" s="469" t="s">
        <v>143</v>
      </c>
    </row>
    <row r="834" spans="1:12" s="83" customFormat="1" x14ac:dyDescent="0.25">
      <c r="A834" s="581" t="s">
        <v>217</v>
      </c>
      <c r="B834" s="198" t="s">
        <v>218</v>
      </c>
      <c r="C834" s="593" t="s">
        <v>655</v>
      </c>
      <c r="D834" s="579" t="s">
        <v>751</v>
      </c>
      <c r="I834" s="102" t="s">
        <v>1199</v>
      </c>
      <c r="J834" s="69">
        <v>1</v>
      </c>
      <c r="K834" s="469" t="s">
        <v>143</v>
      </c>
    </row>
    <row r="835" spans="1:12" s="83" customFormat="1" ht="39" thickBot="1" x14ac:dyDescent="0.3">
      <c r="A835" s="636" t="s">
        <v>219</v>
      </c>
      <c r="B835" s="199" t="s">
        <v>220</v>
      </c>
      <c r="C835" s="637" t="s">
        <v>676</v>
      </c>
      <c r="D835" s="52" t="s">
        <v>751</v>
      </c>
      <c r="E835" s="599"/>
      <c r="F835" s="599"/>
      <c r="G835" s="599"/>
      <c r="H835" s="599"/>
      <c r="I835" s="89">
        <v>6</v>
      </c>
      <c r="J835" s="90">
        <v>1</v>
      </c>
      <c r="K835" s="470" t="s">
        <v>143</v>
      </c>
    </row>
    <row r="836" spans="1:12" s="83" customFormat="1" x14ac:dyDescent="0.25">
      <c r="A836" s="377" t="s">
        <v>113</v>
      </c>
      <c r="B836" s="202" t="s">
        <v>114</v>
      </c>
      <c r="C836" s="196"/>
      <c r="D836" s="192" t="s">
        <v>652</v>
      </c>
      <c r="E836" s="650"/>
      <c r="F836" s="650"/>
      <c r="G836" s="650"/>
      <c r="H836" s="650"/>
      <c r="I836" s="102">
        <v>12</v>
      </c>
      <c r="J836" s="69">
        <v>5</v>
      </c>
      <c r="K836" s="642" t="s">
        <v>143</v>
      </c>
    </row>
    <row r="837" spans="1:12" s="616" customFormat="1" x14ac:dyDescent="0.25">
      <c r="A837" s="377" t="s">
        <v>129</v>
      </c>
      <c r="B837" s="202" t="s">
        <v>130</v>
      </c>
      <c r="C837" s="196"/>
      <c r="D837" s="299" t="s">
        <v>751</v>
      </c>
      <c r="E837" s="346"/>
      <c r="F837" s="346"/>
      <c r="G837" s="346"/>
      <c r="H837" s="346"/>
      <c r="I837" s="102">
        <v>12</v>
      </c>
      <c r="J837" s="69">
        <v>5</v>
      </c>
      <c r="K837" s="651" t="s">
        <v>143</v>
      </c>
    </row>
    <row r="838" spans="1:12" s="83" customFormat="1" x14ac:dyDescent="0.25">
      <c r="A838" s="300" t="s">
        <v>134</v>
      </c>
      <c r="B838" s="70" t="s">
        <v>133</v>
      </c>
      <c r="C838" s="1282" t="s">
        <v>720</v>
      </c>
      <c r="D838" s="65"/>
      <c r="E838" s="75"/>
      <c r="F838" s="65"/>
      <c r="G838" s="65"/>
      <c r="H838" s="65"/>
      <c r="I838" s="68">
        <v>36</v>
      </c>
      <c r="J838" s="69">
        <v>2</v>
      </c>
      <c r="K838" s="647" t="s">
        <v>143</v>
      </c>
    </row>
    <row r="839" spans="1:12" s="83" customFormat="1" ht="15.75" thickBot="1" x14ac:dyDescent="0.3">
      <c r="A839" s="171" t="s">
        <v>135</v>
      </c>
      <c r="B839" s="84" t="s">
        <v>132</v>
      </c>
      <c r="C839" s="1283"/>
      <c r="D839" s="88" t="s">
        <v>1159</v>
      </c>
      <c r="E839" s="87" t="s">
        <v>1109</v>
      </c>
      <c r="F839" s="86" t="s">
        <v>1110</v>
      </c>
      <c r="G839" s="86">
        <v>1</v>
      </c>
      <c r="H839" s="88">
        <v>12</v>
      </c>
      <c r="I839" s="89">
        <v>10</v>
      </c>
      <c r="J839" s="154">
        <v>2</v>
      </c>
      <c r="K839" s="649" t="s">
        <v>143</v>
      </c>
    </row>
    <row r="840" spans="1:12" s="565" customFormat="1" ht="26.25" x14ac:dyDescent="0.25">
      <c r="A840" s="349" t="s">
        <v>688</v>
      </c>
      <c r="B840" s="302" t="s">
        <v>689</v>
      </c>
      <c r="C840" s="370" t="s">
        <v>651</v>
      </c>
      <c r="D840" s="192" t="s">
        <v>751</v>
      </c>
      <c r="E840" s="346"/>
      <c r="F840" s="346"/>
      <c r="G840" s="346"/>
      <c r="H840" s="346"/>
      <c r="I840" s="102">
        <v>11</v>
      </c>
      <c r="J840" s="620">
        <v>1</v>
      </c>
      <c r="K840" s="472" t="s">
        <v>44</v>
      </c>
      <c r="L840" s="616"/>
    </row>
    <row r="841" spans="1:12" s="565" customFormat="1" ht="26.25" x14ac:dyDescent="0.25">
      <c r="A841" s="349" t="s">
        <v>690</v>
      </c>
      <c r="B841" s="302" t="s">
        <v>691</v>
      </c>
      <c r="C841" s="370" t="s">
        <v>651</v>
      </c>
      <c r="D841" s="192" t="s">
        <v>751</v>
      </c>
      <c r="E841" s="346"/>
      <c r="F841" s="346"/>
      <c r="G841" s="346"/>
      <c r="H841" s="346"/>
      <c r="I841" s="102">
        <v>24</v>
      </c>
      <c r="J841" s="69">
        <v>1</v>
      </c>
      <c r="K841" s="472" t="s">
        <v>44</v>
      </c>
      <c r="L841" s="616"/>
    </row>
    <row r="842" spans="1:12" s="616" customFormat="1" ht="25.5" x14ac:dyDescent="0.25">
      <c r="A842" s="349" t="s">
        <v>602</v>
      </c>
      <c r="B842" s="302" t="s">
        <v>603</v>
      </c>
      <c r="C842" s="370" t="s">
        <v>651</v>
      </c>
      <c r="D842" s="192" t="s">
        <v>652</v>
      </c>
      <c r="E842" s="346"/>
      <c r="F842" s="346"/>
      <c r="G842" s="346"/>
      <c r="H842" s="346"/>
      <c r="I842" s="68">
        <v>5</v>
      </c>
      <c r="J842" s="69">
        <v>1</v>
      </c>
      <c r="K842" s="472" t="s">
        <v>45</v>
      </c>
    </row>
    <row r="843" spans="1:12" s="109" customFormat="1" ht="25.5" x14ac:dyDescent="0.25">
      <c r="A843" s="407" t="s">
        <v>53</v>
      </c>
      <c r="B843" s="643" t="s">
        <v>180</v>
      </c>
      <c r="C843" s="431" t="s">
        <v>1001</v>
      </c>
      <c r="D843" s="552" t="s">
        <v>751</v>
      </c>
      <c r="I843" s="68">
        <v>6</v>
      </c>
      <c r="J843" s="103">
        <v>2</v>
      </c>
      <c r="K843" s="232" t="s">
        <v>143</v>
      </c>
    </row>
    <row r="844" spans="1:12" s="616" customFormat="1" x14ac:dyDescent="0.25">
      <c r="A844" s="349" t="s">
        <v>304</v>
      </c>
      <c r="B844" s="196" t="s">
        <v>305</v>
      </c>
      <c r="C844" s="501"/>
      <c r="D844" s="192" t="s">
        <v>751</v>
      </c>
      <c r="E844" s="665"/>
      <c r="F844" s="665"/>
      <c r="G844" s="665"/>
      <c r="H844" s="665"/>
      <c r="I844" s="68">
        <v>3</v>
      </c>
      <c r="J844" s="69">
        <v>1</v>
      </c>
      <c r="K844" s="666" t="s">
        <v>143</v>
      </c>
    </row>
    <row r="845" spans="1:12" s="616" customFormat="1" ht="30" x14ac:dyDescent="0.25">
      <c r="A845" s="675" t="s">
        <v>306</v>
      </c>
      <c r="B845" s="658" t="s">
        <v>307</v>
      </c>
      <c r="C845" s="655" t="s">
        <v>651</v>
      </c>
      <c r="D845" s="660" t="s">
        <v>751</v>
      </c>
      <c r="E845" s="661"/>
      <c r="F845" s="661"/>
      <c r="G845" s="661"/>
      <c r="H845" s="661"/>
      <c r="I845" s="656">
        <v>9</v>
      </c>
      <c r="J845" s="657">
        <v>1</v>
      </c>
      <c r="K845" s="662" t="s">
        <v>62</v>
      </c>
    </row>
    <row r="846" spans="1:12" s="603" customFormat="1" ht="26.25" x14ac:dyDescent="0.25">
      <c r="A846" s="349" t="s">
        <v>310</v>
      </c>
      <c r="B846" s="196" t="s">
        <v>311</v>
      </c>
      <c r="C846" s="501" t="s">
        <v>651</v>
      </c>
      <c r="D846" s="192" t="s">
        <v>751</v>
      </c>
      <c r="E846" s="665"/>
      <c r="F846" s="665"/>
      <c r="G846" s="665"/>
      <c r="H846" s="665"/>
      <c r="I846" s="68">
        <v>3</v>
      </c>
      <c r="J846" s="69">
        <v>1</v>
      </c>
      <c r="K846" s="666" t="s">
        <v>47</v>
      </c>
    </row>
    <row r="847" spans="1:12" s="616" customFormat="1" ht="26.25" thickBot="1" x14ac:dyDescent="0.3">
      <c r="A847" s="377" t="s">
        <v>30</v>
      </c>
      <c r="B847" s="197" t="s">
        <v>31</v>
      </c>
      <c r="C847" s="654" t="s">
        <v>651</v>
      </c>
      <c r="D847" s="52" t="s">
        <v>751</v>
      </c>
      <c r="E847" s="667"/>
      <c r="F847" s="667"/>
      <c r="G847" s="667"/>
      <c r="H847" s="667"/>
      <c r="I847" s="259">
        <v>1</v>
      </c>
      <c r="J847" s="90">
        <v>1</v>
      </c>
      <c r="K847" s="668"/>
    </row>
    <row r="848" spans="1:12" s="547" customFormat="1" ht="25.5" x14ac:dyDescent="0.25">
      <c r="A848" s="349" t="s">
        <v>292</v>
      </c>
      <c r="B848" s="196" t="s">
        <v>293</v>
      </c>
      <c r="C848" s="501" t="s">
        <v>651</v>
      </c>
      <c r="D848" s="617" t="s">
        <v>751</v>
      </c>
      <c r="E848" s="663"/>
      <c r="F848" s="663"/>
      <c r="G848" s="663"/>
      <c r="H848" s="663"/>
      <c r="I848" s="68">
        <v>3</v>
      </c>
      <c r="J848" s="33">
        <v>1</v>
      </c>
      <c r="K848" s="664" t="s">
        <v>143</v>
      </c>
    </row>
    <row r="849" spans="1:15" s="547" customFormat="1" ht="23.25" customHeight="1" x14ac:dyDescent="0.25">
      <c r="A849" s="349" t="s">
        <v>417</v>
      </c>
      <c r="B849" s="196" t="s">
        <v>418</v>
      </c>
      <c r="C849" s="389" t="s">
        <v>651</v>
      </c>
      <c r="D849" s="192" t="s">
        <v>751</v>
      </c>
      <c r="E849" s="663"/>
      <c r="F849" s="663"/>
      <c r="G849" s="663"/>
      <c r="H849" s="663"/>
      <c r="I849" s="102">
        <v>3</v>
      </c>
      <c r="J849" s="69">
        <v>1</v>
      </c>
      <c r="K849" s="664" t="s">
        <v>143</v>
      </c>
      <c r="N849" s="502"/>
    </row>
    <row r="850" spans="1:15" s="616" customFormat="1" ht="25.5" x14ac:dyDescent="0.25">
      <c r="A850" s="349" t="s">
        <v>294</v>
      </c>
      <c r="B850" s="196" t="s">
        <v>295</v>
      </c>
      <c r="C850" s="501" t="s">
        <v>651</v>
      </c>
      <c r="D850" s="192" t="s">
        <v>751</v>
      </c>
      <c r="E850" s="665"/>
      <c r="F850" s="665"/>
      <c r="G850" s="665"/>
      <c r="H850" s="665"/>
      <c r="I850" s="68">
        <v>3</v>
      </c>
      <c r="J850" s="69">
        <v>1</v>
      </c>
      <c r="K850" s="664" t="s">
        <v>143</v>
      </c>
    </row>
    <row r="851" spans="1:15" s="481" customFormat="1" ht="25.5" x14ac:dyDescent="0.25">
      <c r="A851" s="349" t="s">
        <v>324</v>
      </c>
      <c r="B851" s="196" t="s">
        <v>325</v>
      </c>
      <c r="C851" s="501" t="s">
        <v>651</v>
      </c>
      <c r="D851" s="459" t="s">
        <v>1159</v>
      </c>
      <c r="E851" s="463" t="s">
        <v>1190</v>
      </c>
      <c r="F851" s="458" t="s">
        <v>1191</v>
      </c>
      <c r="G851" s="458">
        <v>1</v>
      </c>
      <c r="H851" s="532">
        <v>12</v>
      </c>
      <c r="I851" s="68">
        <v>3</v>
      </c>
      <c r="J851" s="69">
        <v>6</v>
      </c>
      <c r="K851" s="669"/>
      <c r="L851" s="489"/>
    </row>
    <row r="852" spans="1:15" s="466" customFormat="1" ht="26.25" thickBot="1" x14ac:dyDescent="0.3">
      <c r="A852" s="349" t="s">
        <v>292</v>
      </c>
      <c r="B852" s="302" t="s">
        <v>293</v>
      </c>
      <c r="C852" s="515" t="s">
        <v>651</v>
      </c>
      <c r="D852" s="452" t="s">
        <v>751</v>
      </c>
      <c r="E852" s="670"/>
      <c r="F852" s="670"/>
      <c r="G852" s="670"/>
      <c r="H852" s="670"/>
      <c r="I852" s="68">
        <v>3</v>
      </c>
      <c r="J852" s="69">
        <v>6</v>
      </c>
      <c r="K852" s="671" t="s">
        <v>143</v>
      </c>
    </row>
    <row r="853" spans="1:15" s="83" customFormat="1" ht="27" thickBot="1" x14ac:dyDescent="0.3">
      <c r="A853" s="348" t="s">
        <v>599</v>
      </c>
      <c r="B853" s="351" t="s">
        <v>605</v>
      </c>
      <c r="C853" s="638" t="s">
        <v>651</v>
      </c>
      <c r="D853" s="493" t="s">
        <v>751</v>
      </c>
      <c r="E853" s="602"/>
      <c r="F853" s="602"/>
      <c r="G853" s="602"/>
      <c r="H853" s="602"/>
      <c r="I853" s="89">
        <v>6</v>
      </c>
      <c r="J853" s="90">
        <v>6</v>
      </c>
      <c r="K853" s="470"/>
    </row>
    <row r="855" spans="1:15" s="83" customFormat="1" ht="25.5" x14ac:dyDescent="0.25">
      <c r="A855" s="349" t="s">
        <v>320</v>
      </c>
      <c r="B855" s="196" t="s">
        <v>321</v>
      </c>
      <c r="C855" s="503" t="s">
        <v>651</v>
      </c>
      <c r="I855" s="68">
        <v>3</v>
      </c>
      <c r="J855" s="69">
        <v>9</v>
      </c>
      <c r="K855" s="674"/>
    </row>
    <row r="856" spans="1:15" s="83" customFormat="1" ht="25.5" x14ac:dyDescent="0.25">
      <c r="A856" s="349" t="s">
        <v>322</v>
      </c>
      <c r="B856" s="196" t="s">
        <v>323</v>
      </c>
      <c r="C856" s="501" t="s">
        <v>651</v>
      </c>
      <c r="I856" s="68">
        <v>3</v>
      </c>
      <c r="J856" s="69">
        <v>9</v>
      </c>
      <c r="K856" s="674"/>
    </row>
    <row r="857" spans="1:15" s="83" customFormat="1" ht="26.25" thickBot="1" x14ac:dyDescent="0.3">
      <c r="A857" s="348" t="s">
        <v>326</v>
      </c>
      <c r="B857" s="197" t="s">
        <v>327</v>
      </c>
      <c r="C857" s="610" t="s">
        <v>651</v>
      </c>
      <c r="I857" s="89">
        <v>3</v>
      </c>
      <c r="J857" s="90">
        <v>9</v>
      </c>
      <c r="K857" s="668"/>
    </row>
    <row r="858" spans="1:15" s="603" customFormat="1" ht="25.5" x14ac:dyDescent="0.25">
      <c r="A858" s="349" t="s">
        <v>664</v>
      </c>
      <c r="B858" s="196" t="s">
        <v>665</v>
      </c>
      <c r="C858" s="7" t="s">
        <v>938</v>
      </c>
      <c r="D858" s="192" t="s">
        <v>751</v>
      </c>
      <c r="E858" s="665"/>
      <c r="F858" s="665"/>
      <c r="G858" s="665"/>
      <c r="H858" s="665"/>
      <c r="I858" s="102">
        <v>6</v>
      </c>
      <c r="J858" s="33">
        <v>1</v>
      </c>
      <c r="K858" s="472" t="s">
        <v>143</v>
      </c>
    </row>
    <row r="859" spans="1:15" s="253" customFormat="1" ht="25.5" x14ac:dyDescent="0.25">
      <c r="A859" s="62" t="s">
        <v>1188</v>
      </c>
      <c r="B859" s="410" t="s">
        <v>1189</v>
      </c>
      <c r="C859" s="74" t="s">
        <v>1180</v>
      </c>
      <c r="D859" s="65" t="s">
        <v>1159</v>
      </c>
      <c r="E859" s="66" t="s">
        <v>1190</v>
      </c>
      <c r="F859" s="67" t="s">
        <v>1191</v>
      </c>
      <c r="G859" s="67">
        <v>1</v>
      </c>
      <c r="H859" s="67">
        <v>12</v>
      </c>
      <c r="I859" s="68">
        <v>6</v>
      </c>
      <c r="J859" s="103">
        <v>1</v>
      </c>
      <c r="K859" s="469" t="s">
        <v>143</v>
      </c>
    </row>
    <row r="860" spans="1:15" s="547" customFormat="1" ht="25.5" x14ac:dyDescent="0.25">
      <c r="A860" s="349" t="s">
        <v>411</v>
      </c>
      <c r="B860" s="196" t="s">
        <v>412</v>
      </c>
      <c r="C860" s="648" t="s">
        <v>651</v>
      </c>
      <c r="D860" s="192" t="s">
        <v>751</v>
      </c>
      <c r="E860" s="663"/>
      <c r="F860" s="663"/>
      <c r="G860" s="663"/>
      <c r="H860" s="663"/>
      <c r="I860" s="102">
        <v>3</v>
      </c>
      <c r="J860" s="69">
        <v>3</v>
      </c>
      <c r="K860" s="664" t="s">
        <v>143</v>
      </c>
    </row>
    <row r="861" spans="1:15" s="547" customFormat="1" ht="25.5" x14ac:dyDescent="0.25">
      <c r="A861" s="461" t="s">
        <v>1183</v>
      </c>
      <c r="B861" s="484" t="s">
        <v>1184</v>
      </c>
      <c r="C861" s="480" t="s">
        <v>1180</v>
      </c>
      <c r="D861" s="192" t="s">
        <v>751</v>
      </c>
      <c r="E861" s="672"/>
      <c r="F861" s="672"/>
      <c r="G861" s="672"/>
      <c r="H861" s="672"/>
      <c r="I861" s="454">
        <v>12</v>
      </c>
      <c r="J861" s="448">
        <v>6</v>
      </c>
      <c r="K861" s="485"/>
      <c r="O861" s="502"/>
    </row>
    <row r="862" spans="1:15" s="616" customFormat="1" ht="25.5" x14ac:dyDescent="0.25">
      <c r="A862" s="479" t="s">
        <v>750</v>
      </c>
      <c r="B862" s="460" t="s">
        <v>1193</v>
      </c>
      <c r="C862" s="480" t="s">
        <v>1180</v>
      </c>
      <c r="D862" s="192" t="s">
        <v>751</v>
      </c>
      <c r="E862" s="213"/>
      <c r="F862" s="213"/>
      <c r="G862" s="213"/>
      <c r="H862" s="213"/>
      <c r="I862" s="447">
        <v>6</v>
      </c>
      <c r="J862" s="448">
        <v>6</v>
      </c>
      <c r="K862" s="673"/>
      <c r="L862" s="612"/>
    </row>
    <row r="863" spans="1:15" s="616" customFormat="1" x14ac:dyDescent="0.25">
      <c r="A863" s="676" t="s">
        <v>660</v>
      </c>
      <c r="B863" s="659" t="s">
        <v>661</v>
      </c>
      <c r="C863" s="445" t="s">
        <v>655</v>
      </c>
      <c r="D863" s="192" t="s">
        <v>751</v>
      </c>
      <c r="E863" s="213"/>
      <c r="F863" s="213"/>
      <c r="G863" s="213"/>
      <c r="H863" s="213"/>
      <c r="I863" s="454">
        <v>3</v>
      </c>
      <c r="J863" s="448">
        <v>6</v>
      </c>
      <c r="K863" s="485"/>
    </row>
    <row r="864" spans="1:15" s="616" customFormat="1" x14ac:dyDescent="0.25">
      <c r="A864" s="449" t="s">
        <v>653</v>
      </c>
      <c r="B864" s="450" t="s">
        <v>654</v>
      </c>
      <c r="C864" s="451" t="s">
        <v>655</v>
      </c>
      <c r="D864" s="192" t="s">
        <v>751</v>
      </c>
      <c r="E864" s="213"/>
      <c r="F864" s="213"/>
      <c r="G864" s="213"/>
      <c r="H864" s="213"/>
      <c r="I864" s="447">
        <v>15</v>
      </c>
      <c r="J864" s="448">
        <v>6</v>
      </c>
      <c r="K864" s="485"/>
    </row>
    <row r="865" spans="1:44" s="109" customFormat="1" x14ac:dyDescent="0.25">
      <c r="A865" s="377" t="s">
        <v>68</v>
      </c>
      <c r="B865" s="680" t="s">
        <v>69</v>
      </c>
      <c r="C865" s="74"/>
      <c r="D865" s="617"/>
      <c r="E865" s="214"/>
      <c r="F865" s="214"/>
      <c r="G865" s="214"/>
      <c r="H865" s="214"/>
      <c r="I865" s="102">
        <v>100</v>
      </c>
      <c r="J865" s="69"/>
      <c r="K865" s="204" t="s">
        <v>143</v>
      </c>
      <c r="L865" s="616"/>
      <c r="M865" s="616"/>
      <c r="N865" s="616"/>
      <c r="O865" s="616"/>
      <c r="P865" s="616"/>
      <c r="Q865" s="616"/>
      <c r="R865" s="616"/>
      <c r="S865" s="616"/>
      <c r="T865" s="616"/>
      <c r="U865" s="616"/>
      <c r="V865" s="616"/>
      <c r="W865" s="616"/>
      <c r="X865" s="616"/>
      <c r="Y865" s="616"/>
      <c r="Z865" s="616"/>
      <c r="AA865" s="616"/>
      <c r="AB865" s="616"/>
      <c r="AC865" s="616"/>
      <c r="AD865" s="616"/>
      <c r="AE865" s="616"/>
      <c r="AF865" s="616"/>
      <c r="AG865" s="616"/>
      <c r="AH865" s="616"/>
      <c r="AI865" s="616"/>
      <c r="AJ865" s="616"/>
      <c r="AK865" s="616"/>
      <c r="AL865" s="616"/>
      <c r="AM865" s="616"/>
      <c r="AN865" s="616"/>
      <c r="AO865" s="616"/>
      <c r="AP865" s="616"/>
      <c r="AQ865" s="616"/>
      <c r="AR865" s="616"/>
    </row>
    <row r="866" spans="1:44" s="253" customFormat="1" ht="25.5" x14ac:dyDescent="0.25">
      <c r="A866" s="76" t="s">
        <v>1181</v>
      </c>
      <c r="B866" s="73" t="s">
        <v>1168</v>
      </c>
      <c r="C866" s="74" t="s">
        <v>1179</v>
      </c>
      <c r="D866" s="65" t="s">
        <v>1159</v>
      </c>
      <c r="E866" s="70" t="s">
        <v>1167</v>
      </c>
      <c r="F866" s="67" t="s">
        <v>1166</v>
      </c>
      <c r="G866" s="67">
        <v>1</v>
      </c>
      <c r="H866" s="677">
        <v>6</v>
      </c>
      <c r="I866" s="68">
        <v>2</v>
      </c>
      <c r="J866" s="103">
        <v>1</v>
      </c>
      <c r="K866" s="476" t="s">
        <v>143</v>
      </c>
    </row>
    <row r="867" spans="1:44" s="253" customFormat="1" ht="25.5" x14ac:dyDescent="0.25">
      <c r="A867" s="62" t="s">
        <v>1182</v>
      </c>
      <c r="B867" s="75" t="s">
        <v>1170</v>
      </c>
      <c r="C867" s="74" t="s">
        <v>1180</v>
      </c>
      <c r="D867" s="678" t="s">
        <v>1159</v>
      </c>
      <c r="E867" s="70" t="s">
        <v>1169</v>
      </c>
      <c r="F867" s="67" t="s">
        <v>1165</v>
      </c>
      <c r="G867" s="67">
        <v>1</v>
      </c>
      <c r="H867" s="65">
        <v>6</v>
      </c>
      <c r="I867" s="68">
        <v>5</v>
      </c>
      <c r="J867" s="69">
        <v>1</v>
      </c>
      <c r="K867" s="476" t="s">
        <v>143</v>
      </c>
    </row>
    <row r="868" spans="1:44" s="109" customFormat="1" ht="38.25" x14ac:dyDescent="0.25">
      <c r="A868" s="377" t="s">
        <v>70</v>
      </c>
      <c r="B868" s="653" t="s">
        <v>175</v>
      </c>
      <c r="C868" s="431" t="s">
        <v>469</v>
      </c>
      <c r="D868" s="617" t="s">
        <v>751</v>
      </c>
      <c r="I868" s="102">
        <v>6</v>
      </c>
      <c r="J868" s="103">
        <v>1</v>
      </c>
      <c r="K868" s="232" t="s">
        <v>143</v>
      </c>
    </row>
    <row r="869" spans="1:44" s="547" customFormat="1" ht="38.25" x14ac:dyDescent="0.25">
      <c r="A869" s="349" t="s">
        <v>41</v>
      </c>
      <c r="B869" s="196" t="s">
        <v>238</v>
      </c>
      <c r="C869" s="689" t="s">
        <v>469</v>
      </c>
      <c r="D869" s="202" t="s">
        <v>751</v>
      </c>
      <c r="E869" s="691"/>
      <c r="F869" s="691"/>
      <c r="G869" s="691"/>
      <c r="H869" s="691"/>
      <c r="I869" s="68">
        <v>3</v>
      </c>
      <c r="J869" s="69">
        <v>1</v>
      </c>
      <c r="K869" s="693" t="s">
        <v>143</v>
      </c>
    </row>
    <row r="870" spans="1:44" s="426" customFormat="1" ht="25.5" x14ac:dyDescent="0.25">
      <c r="A870" s="377" t="s">
        <v>39</v>
      </c>
      <c r="B870" s="614" t="s">
        <v>40</v>
      </c>
      <c r="C870" s="303" t="s">
        <v>753</v>
      </c>
      <c r="D870" s="65" t="s">
        <v>1159</v>
      </c>
      <c r="E870" s="67" t="s">
        <v>1167</v>
      </c>
      <c r="F870" s="67" t="s">
        <v>1166</v>
      </c>
      <c r="G870" s="67">
        <v>1</v>
      </c>
      <c r="H870" s="677">
        <v>6</v>
      </c>
      <c r="I870" s="102" t="s">
        <v>1199</v>
      </c>
      <c r="J870" s="69">
        <v>4</v>
      </c>
      <c r="K870" s="651" t="s">
        <v>143</v>
      </c>
    </row>
    <row r="871" spans="1:44" s="426" customFormat="1" ht="25.5" x14ac:dyDescent="0.25">
      <c r="A871" s="377" t="s">
        <v>42</v>
      </c>
      <c r="B871" s="202" t="s">
        <v>43</v>
      </c>
      <c r="C871" s="303" t="s">
        <v>1001</v>
      </c>
      <c r="D871" s="678" t="s">
        <v>1159</v>
      </c>
      <c r="E871" s="67" t="s">
        <v>1169</v>
      </c>
      <c r="F871" s="67" t="s">
        <v>1165</v>
      </c>
      <c r="G871" s="67">
        <v>1</v>
      </c>
      <c r="H871" s="65">
        <v>6</v>
      </c>
      <c r="I871" s="102">
        <v>6</v>
      </c>
      <c r="J871" s="69">
        <v>4</v>
      </c>
      <c r="K871" s="204" t="s">
        <v>143</v>
      </c>
    </row>
    <row r="872" spans="1:44" s="426" customFormat="1" ht="12.75" x14ac:dyDescent="0.25">
      <c r="A872" s="377" t="s">
        <v>57</v>
      </c>
      <c r="B872" s="202" t="s">
        <v>56</v>
      </c>
      <c r="C872" s="303" t="s">
        <v>753</v>
      </c>
      <c r="D872" s="65"/>
      <c r="E872" s="65"/>
      <c r="F872" s="65"/>
      <c r="G872" s="65"/>
      <c r="H872" s="65"/>
      <c r="I872" s="102">
        <v>18</v>
      </c>
      <c r="J872" s="69">
        <v>4</v>
      </c>
      <c r="K872" s="204" t="s">
        <v>143</v>
      </c>
    </row>
    <row r="873" spans="1:44" s="426" customFormat="1" ht="12.75" x14ac:dyDescent="0.25">
      <c r="A873" s="377" t="s">
        <v>59</v>
      </c>
      <c r="B873" s="202" t="s">
        <v>58</v>
      </c>
      <c r="C873" s="303" t="s">
        <v>753</v>
      </c>
      <c r="D873" s="65"/>
      <c r="E873" s="65"/>
      <c r="F873" s="65"/>
      <c r="G873" s="65"/>
      <c r="H873" s="65"/>
      <c r="I873" s="102">
        <v>18</v>
      </c>
      <c r="J873" s="69">
        <v>4</v>
      </c>
      <c r="K873" s="204" t="s">
        <v>143</v>
      </c>
      <c r="L873" s="301"/>
    </row>
    <row r="874" spans="1:44" s="253" customFormat="1" ht="25.5" x14ac:dyDescent="0.25">
      <c r="A874" s="349" t="s">
        <v>60</v>
      </c>
      <c r="B874" s="196" t="s">
        <v>553</v>
      </c>
      <c r="C874" s="303" t="s">
        <v>979</v>
      </c>
      <c r="D874" s="192" t="s">
        <v>751</v>
      </c>
      <c r="E874" s="75"/>
      <c r="F874" s="65"/>
      <c r="G874" s="65"/>
      <c r="H874" s="65"/>
      <c r="I874" s="68">
        <v>300</v>
      </c>
      <c r="J874" s="69">
        <v>4</v>
      </c>
      <c r="K874" s="476" t="s">
        <v>143</v>
      </c>
    </row>
    <row r="875" spans="1:44" s="253" customFormat="1" ht="25.5" x14ac:dyDescent="0.25">
      <c r="A875" s="377" t="s">
        <v>61</v>
      </c>
      <c r="B875" s="202" t="s">
        <v>444</v>
      </c>
      <c r="C875" s="303" t="s">
        <v>979</v>
      </c>
      <c r="D875" s="192" t="s">
        <v>751</v>
      </c>
      <c r="E875" s="75"/>
      <c r="F875" s="65"/>
      <c r="G875" s="65"/>
      <c r="H875" s="65"/>
      <c r="I875" s="102">
        <v>328</v>
      </c>
      <c r="J875" s="69">
        <v>4</v>
      </c>
      <c r="K875" s="4" t="s">
        <v>143</v>
      </c>
    </row>
    <row r="876" spans="1:44" s="292" customFormat="1" x14ac:dyDescent="0.25">
      <c r="A876" s="377" t="s">
        <v>366</v>
      </c>
      <c r="B876" s="614" t="s">
        <v>471</v>
      </c>
      <c r="C876" s="303"/>
      <c r="D876" s="617" t="s">
        <v>652</v>
      </c>
      <c r="E876" s="75"/>
      <c r="F876" s="65"/>
      <c r="G876" s="65"/>
      <c r="H876" s="65"/>
      <c r="I876" s="102">
        <v>25</v>
      </c>
      <c r="J876" s="103">
        <v>4</v>
      </c>
      <c r="K876" s="204" t="s">
        <v>143</v>
      </c>
    </row>
    <row r="877" spans="1:44" s="616" customFormat="1" x14ac:dyDescent="0.25">
      <c r="A877" s="377" t="s">
        <v>128</v>
      </c>
      <c r="B877" s="202" t="s">
        <v>518</v>
      </c>
      <c r="C877" s="196"/>
      <c r="D877" s="192" t="s">
        <v>751</v>
      </c>
      <c r="E877" s="665"/>
      <c r="F877" s="665"/>
      <c r="G877" s="665"/>
      <c r="H877" s="665"/>
      <c r="I877" s="102">
        <v>12</v>
      </c>
      <c r="J877" s="69">
        <v>4</v>
      </c>
      <c r="K877" s="651" t="s">
        <v>143</v>
      </c>
    </row>
    <row r="878" spans="1:44" s="83" customFormat="1" x14ac:dyDescent="0.25">
      <c r="A878" s="76" t="s">
        <v>921</v>
      </c>
      <c r="B878" s="73" t="s">
        <v>914</v>
      </c>
      <c r="C878" s="74" t="s">
        <v>964</v>
      </c>
      <c r="D878" s="65"/>
      <c r="E878" s="66"/>
      <c r="F878" s="67"/>
      <c r="G878" s="67"/>
      <c r="H878" s="65"/>
      <c r="I878" s="68">
        <v>2000</v>
      </c>
      <c r="J878" s="69">
        <v>4</v>
      </c>
      <c r="K878" s="694" t="s">
        <v>143</v>
      </c>
    </row>
    <row r="879" spans="1:44" s="83" customFormat="1" x14ac:dyDescent="0.25">
      <c r="A879" s="349" t="s">
        <v>145</v>
      </c>
      <c r="B879" s="605" t="s">
        <v>146</v>
      </c>
      <c r="C879" s="303" t="s">
        <v>147</v>
      </c>
      <c r="D879" s="192" t="s">
        <v>751</v>
      </c>
      <c r="E879" s="213"/>
      <c r="F879" s="213"/>
      <c r="G879" s="213"/>
      <c r="H879" s="213"/>
      <c r="I879" s="102">
        <v>200</v>
      </c>
      <c r="J879" s="69">
        <v>4</v>
      </c>
      <c r="K879" s="682" t="s">
        <v>143</v>
      </c>
    </row>
    <row r="880" spans="1:44" s="616" customFormat="1" ht="25.5" x14ac:dyDescent="0.25">
      <c r="A880" s="337" t="s">
        <v>757</v>
      </c>
      <c r="B880" s="302" t="s">
        <v>630</v>
      </c>
      <c r="C880" s="303" t="s">
        <v>979</v>
      </c>
      <c r="D880" s="192" t="s">
        <v>751</v>
      </c>
      <c r="E880" s="672"/>
      <c r="F880" s="672"/>
      <c r="G880" s="672"/>
      <c r="H880" s="672"/>
      <c r="I880" s="681" t="s">
        <v>1199</v>
      </c>
      <c r="J880" s="69">
        <v>4</v>
      </c>
      <c r="K880" s="695" t="s">
        <v>143</v>
      </c>
    </row>
    <row r="881" spans="1:12" s="83" customFormat="1" ht="38.25" x14ac:dyDescent="0.25">
      <c r="A881" s="349" t="s">
        <v>686</v>
      </c>
      <c r="B881" s="302" t="s">
        <v>687</v>
      </c>
      <c r="C881" s="303" t="s">
        <v>683</v>
      </c>
      <c r="D881" s="192" t="s">
        <v>751</v>
      </c>
      <c r="E881" s="665"/>
      <c r="F881" s="665"/>
      <c r="G881" s="665"/>
      <c r="H881" s="665"/>
      <c r="I881" s="102">
        <v>3</v>
      </c>
      <c r="J881" s="33">
        <v>4</v>
      </c>
      <c r="K881" s="682" t="s">
        <v>143</v>
      </c>
    </row>
    <row r="882" spans="1:12" s="83" customFormat="1" x14ac:dyDescent="0.25">
      <c r="A882" s="377" t="s">
        <v>121</v>
      </c>
      <c r="B882" s="202" t="s">
        <v>122</v>
      </c>
      <c r="C882" s="303" t="s">
        <v>655</v>
      </c>
      <c r="D882" s="192" t="s">
        <v>652</v>
      </c>
      <c r="E882" s="650"/>
      <c r="F882" s="650"/>
      <c r="G882" s="650"/>
      <c r="H882" s="650"/>
      <c r="I882" s="102">
        <v>12</v>
      </c>
      <c r="J882" s="69">
        <v>4</v>
      </c>
      <c r="K882" s="651" t="s">
        <v>143</v>
      </c>
    </row>
    <row r="883" spans="1:12" s="83" customFormat="1" x14ac:dyDescent="0.25">
      <c r="A883" s="377" t="s">
        <v>119</v>
      </c>
      <c r="B883" s="202" t="s">
        <v>120</v>
      </c>
      <c r="C883" s="303" t="s">
        <v>655</v>
      </c>
      <c r="D883" s="192" t="s">
        <v>751</v>
      </c>
      <c r="E883" s="650"/>
      <c r="F883" s="650"/>
      <c r="G883" s="650"/>
      <c r="H883" s="650"/>
      <c r="I883" s="102">
        <v>12</v>
      </c>
      <c r="J883" s="69">
        <v>4</v>
      </c>
      <c r="K883" s="651" t="s">
        <v>51</v>
      </c>
    </row>
    <row r="884" spans="1:12" s="83" customFormat="1" ht="15.75" thickBot="1" x14ac:dyDescent="0.3">
      <c r="A884" s="377" t="s">
        <v>115</v>
      </c>
      <c r="B884" s="202" t="s">
        <v>116</v>
      </c>
      <c r="C884" s="303" t="s">
        <v>655</v>
      </c>
      <c r="D884" s="192" t="s">
        <v>652</v>
      </c>
      <c r="E884" s="650"/>
      <c r="F884" s="650"/>
      <c r="G884" s="650"/>
      <c r="H884" s="650"/>
      <c r="I884" s="102">
        <v>12</v>
      </c>
      <c r="J884" s="69">
        <v>4</v>
      </c>
      <c r="K884" s="651" t="s">
        <v>50</v>
      </c>
    </row>
    <row r="885" spans="1:12" s="83" customFormat="1" ht="15.75" thickBot="1" x14ac:dyDescent="0.3">
      <c r="A885" s="377" t="s">
        <v>123</v>
      </c>
      <c r="B885" s="202" t="s">
        <v>124</v>
      </c>
      <c r="C885" s="303" t="s">
        <v>753</v>
      </c>
      <c r="D885" s="493" t="s">
        <v>751</v>
      </c>
      <c r="E885" s="652"/>
      <c r="F885" s="652"/>
      <c r="G885" s="652"/>
      <c r="H885" s="652"/>
      <c r="I885" s="102">
        <v>12</v>
      </c>
      <c r="J885" s="69">
        <v>4</v>
      </c>
      <c r="K885" s="651" t="s">
        <v>143</v>
      </c>
    </row>
    <row r="886" spans="1:12" s="616" customFormat="1" ht="25.5" x14ac:dyDescent="0.25">
      <c r="A886" s="349" t="s">
        <v>298</v>
      </c>
      <c r="B886" s="196" t="s">
        <v>299</v>
      </c>
      <c r="C886" s="501" t="s">
        <v>651</v>
      </c>
      <c r="D886" s="192" t="s">
        <v>751</v>
      </c>
      <c r="E886" s="665"/>
      <c r="F886" s="665"/>
      <c r="G886" s="665"/>
      <c r="H886" s="665"/>
      <c r="I886" s="68">
        <v>3</v>
      </c>
      <c r="J886" s="69">
        <v>3</v>
      </c>
      <c r="K886" s="666" t="s">
        <v>143</v>
      </c>
    </row>
    <row r="887" spans="1:12" s="616" customFormat="1" ht="25.5" x14ac:dyDescent="0.25">
      <c r="A887" s="349" t="s">
        <v>308</v>
      </c>
      <c r="B887" s="196" t="s">
        <v>309</v>
      </c>
      <c r="C887" s="501" t="s">
        <v>651</v>
      </c>
      <c r="D887" s="192" t="s">
        <v>751</v>
      </c>
      <c r="E887" s="665"/>
      <c r="F887" s="665"/>
      <c r="G887" s="665"/>
      <c r="H887" s="665"/>
      <c r="I887" s="68">
        <v>3</v>
      </c>
      <c r="J887" s="69">
        <v>3</v>
      </c>
      <c r="K887" s="666" t="s">
        <v>143</v>
      </c>
    </row>
    <row r="888" spans="1:12" s="616" customFormat="1" ht="26.25" customHeight="1" thickBot="1" x14ac:dyDescent="0.3">
      <c r="A888" s="349" t="s">
        <v>314</v>
      </c>
      <c r="B888" s="196" t="s">
        <v>315</v>
      </c>
      <c r="C888" s="501" t="s">
        <v>651</v>
      </c>
      <c r="D888" s="43" t="s">
        <v>751</v>
      </c>
      <c r="E888" s="679"/>
      <c r="F888" s="679"/>
      <c r="G888" s="679"/>
      <c r="H888" s="679"/>
      <c r="I888" s="68">
        <v>3</v>
      </c>
      <c r="J888" s="69">
        <v>3</v>
      </c>
      <c r="K888" s="666" t="s">
        <v>143</v>
      </c>
    </row>
    <row r="889" spans="1:12" s="478" customFormat="1" ht="14.25" customHeight="1" x14ac:dyDescent="0.25">
      <c r="A889" s="349" t="s">
        <v>419</v>
      </c>
      <c r="B889" s="302" t="s">
        <v>420</v>
      </c>
      <c r="C889" s="515" t="s">
        <v>651</v>
      </c>
      <c r="D889" s="683" t="s">
        <v>751</v>
      </c>
      <c r="E889" s="684"/>
      <c r="F889" s="684"/>
      <c r="G889" s="684"/>
      <c r="H889" s="684"/>
      <c r="I889" s="68">
        <v>3</v>
      </c>
      <c r="J889" s="69">
        <v>3</v>
      </c>
      <c r="K889" s="664" t="s">
        <v>143</v>
      </c>
    </row>
    <row r="890" spans="1:12" s="616" customFormat="1" ht="25.5" x14ac:dyDescent="0.25">
      <c r="A890" s="349" t="s">
        <v>415</v>
      </c>
      <c r="B890" s="302" t="s">
        <v>416</v>
      </c>
      <c r="C890" s="370" t="s">
        <v>651</v>
      </c>
      <c r="D890" s="192" t="s">
        <v>751</v>
      </c>
      <c r="E890" s="213"/>
      <c r="F890" s="213"/>
      <c r="G890" s="213"/>
      <c r="H890" s="213"/>
      <c r="I890" s="102">
        <v>1</v>
      </c>
      <c r="J890" s="69">
        <v>8</v>
      </c>
      <c r="K890" s="664" t="s">
        <v>143</v>
      </c>
    </row>
    <row r="891" spans="1:12" s="616" customFormat="1" ht="26.25" thickBot="1" x14ac:dyDescent="0.3">
      <c r="A891" s="349" t="s">
        <v>302</v>
      </c>
      <c r="B891" s="302" t="s">
        <v>303</v>
      </c>
      <c r="C891" s="515" t="s">
        <v>651</v>
      </c>
      <c r="D891" s="43" t="s">
        <v>751</v>
      </c>
      <c r="E891" s="667"/>
      <c r="F891" s="667"/>
      <c r="G891" s="667"/>
      <c r="H891" s="667"/>
      <c r="I891" s="68">
        <v>2</v>
      </c>
      <c r="J891" s="69">
        <v>8</v>
      </c>
      <c r="K891" s="666" t="s">
        <v>143</v>
      </c>
    </row>
    <row r="892" spans="1:12" s="83" customFormat="1" ht="14.25" customHeight="1" thickBot="1" x14ac:dyDescent="0.3">
      <c r="A892" s="348" t="s">
        <v>316</v>
      </c>
      <c r="B892" s="197" t="s">
        <v>317</v>
      </c>
      <c r="C892" s="610" t="s">
        <v>651</v>
      </c>
      <c r="D892" s="599"/>
      <c r="E892" s="599"/>
      <c r="F892" s="599"/>
      <c r="G892" s="599"/>
      <c r="H892" s="599"/>
      <c r="I892" s="89">
        <v>3</v>
      </c>
      <c r="J892" s="90">
        <v>8</v>
      </c>
      <c r="K892" s="688" t="s">
        <v>143</v>
      </c>
    </row>
    <row r="893" spans="1:12" x14ac:dyDescent="0.25">
      <c r="A893" s="713" t="s">
        <v>73</v>
      </c>
      <c r="B893" s="712" t="s">
        <v>87</v>
      </c>
      <c r="C893" s="696"/>
      <c r="D893" s="697"/>
      <c r="E893" s="698"/>
      <c r="F893" s="698"/>
      <c r="G893" s="698"/>
      <c r="H893" s="698"/>
      <c r="I893" s="699">
        <v>45</v>
      </c>
      <c r="J893" s="700">
        <v>6</v>
      </c>
      <c r="K893" s="701"/>
    </row>
    <row r="894" spans="1:12" s="687" customFormat="1" ht="38.25" x14ac:dyDescent="0.25">
      <c r="A894" s="733" t="s">
        <v>681</v>
      </c>
      <c r="B894" s="685" t="s">
        <v>682</v>
      </c>
      <c r="C894" s="497" t="s">
        <v>683</v>
      </c>
      <c r="D894" s="540" t="s">
        <v>751</v>
      </c>
      <c r="E894" s="725"/>
      <c r="F894" s="725"/>
      <c r="G894" s="725"/>
      <c r="H894" s="725"/>
      <c r="I894" s="690">
        <v>9</v>
      </c>
      <c r="J894" s="726">
        <v>6</v>
      </c>
      <c r="K894" s="727"/>
      <c r="L894" s="686"/>
    </row>
    <row r="895" spans="1:12" s="83" customFormat="1" x14ac:dyDescent="0.25">
      <c r="A895" s="714" t="s">
        <v>81</v>
      </c>
      <c r="B895" s="196" t="s">
        <v>82</v>
      </c>
      <c r="C895" s="308"/>
      <c r="D895" s="614"/>
      <c r="E895" s="715"/>
      <c r="F895" s="715"/>
      <c r="G895" s="715"/>
      <c r="H895" s="715"/>
      <c r="I895" s="102">
        <v>106</v>
      </c>
      <c r="J895" s="33">
        <v>6</v>
      </c>
      <c r="K895" s="716"/>
    </row>
    <row r="896" spans="1:12" s="83" customFormat="1" ht="25.5" x14ac:dyDescent="0.25">
      <c r="A896" s="76" t="s">
        <v>700</v>
      </c>
      <c r="B896" s="70" t="s">
        <v>707</v>
      </c>
      <c r="C896" s="74" t="s">
        <v>1135</v>
      </c>
      <c r="D896" s="65" t="s">
        <v>1159</v>
      </c>
      <c r="E896" s="66" t="s">
        <v>1112</v>
      </c>
      <c r="F896" s="67" t="s">
        <v>1113</v>
      </c>
      <c r="G896" s="67"/>
      <c r="H896" s="67"/>
      <c r="I896" s="102">
        <v>12</v>
      </c>
      <c r="J896" s="33">
        <v>6</v>
      </c>
      <c r="K896" s="717"/>
    </row>
    <row r="897" spans="1:44" s="83" customFormat="1" x14ac:dyDescent="0.25">
      <c r="A897" s="76" t="s">
        <v>701</v>
      </c>
      <c r="B897" s="70" t="s">
        <v>708</v>
      </c>
      <c r="C897" s="74" t="s">
        <v>1135</v>
      </c>
      <c r="D897" s="65"/>
      <c r="E897" s="66"/>
      <c r="F897" s="67"/>
      <c r="G897" s="67"/>
      <c r="H897" s="67"/>
      <c r="I897" s="102">
        <v>12</v>
      </c>
      <c r="J897" s="33">
        <v>6</v>
      </c>
      <c r="K897" s="717"/>
    </row>
    <row r="898" spans="1:44" s="83" customFormat="1" x14ac:dyDescent="0.25">
      <c r="A898" s="76" t="s">
        <v>703</v>
      </c>
      <c r="B898" s="70" t="s">
        <v>710</v>
      </c>
      <c r="C898" s="74" t="s">
        <v>1135</v>
      </c>
      <c r="D898" s="65"/>
      <c r="E898" s="66"/>
      <c r="F898" s="67"/>
      <c r="G898" s="67"/>
      <c r="H898" s="67"/>
      <c r="I898" s="102">
        <v>3</v>
      </c>
      <c r="J898" s="69">
        <v>6</v>
      </c>
      <c r="K898" s="717"/>
    </row>
    <row r="899" spans="1:44" s="83" customFormat="1" x14ac:dyDescent="0.25">
      <c r="A899" s="76" t="s">
        <v>705</v>
      </c>
      <c r="B899" s="70" t="s">
        <v>712</v>
      </c>
      <c r="C899" s="74" t="s">
        <v>1135</v>
      </c>
      <c r="D899" s="65"/>
      <c r="E899" s="66"/>
      <c r="F899" s="67"/>
      <c r="G899" s="67"/>
      <c r="H899" s="67"/>
      <c r="I899" s="102">
        <v>3</v>
      </c>
      <c r="J899" s="69">
        <v>6</v>
      </c>
      <c r="K899" s="717"/>
    </row>
    <row r="900" spans="1:44" s="83" customFormat="1" ht="15.75" thickBot="1" x14ac:dyDescent="0.3">
      <c r="A900" s="171" t="s">
        <v>706</v>
      </c>
      <c r="B900" s="113" t="s">
        <v>713</v>
      </c>
      <c r="C900" s="153" t="s">
        <v>1135</v>
      </c>
      <c r="D900" s="88"/>
      <c r="E900" s="87"/>
      <c r="F900" s="86"/>
      <c r="G900" s="86"/>
      <c r="H900" s="86"/>
      <c r="I900" s="259">
        <v>3</v>
      </c>
      <c r="J900" s="90">
        <v>6</v>
      </c>
      <c r="K900" s="718"/>
    </row>
    <row r="901" spans="1:44" s="720" customFormat="1" x14ac:dyDescent="0.25">
      <c r="A901" s="735" t="s">
        <v>201</v>
      </c>
      <c r="B901" s="736" t="s">
        <v>202</v>
      </c>
      <c r="C901" s="737" t="s">
        <v>490</v>
      </c>
      <c r="D901" s="697" t="s">
        <v>751</v>
      </c>
      <c r="E901" s="738"/>
      <c r="F901" s="738"/>
      <c r="G901" s="738"/>
      <c r="H901" s="738"/>
      <c r="I901" s="699">
        <v>3</v>
      </c>
      <c r="J901" s="739">
        <v>12</v>
      </c>
      <c r="K901" s="740"/>
    </row>
    <row r="902" spans="1:44" s="83" customFormat="1" ht="26.25" x14ac:dyDescent="0.25">
      <c r="A902" s="349" t="s">
        <v>597</v>
      </c>
      <c r="B902" s="302" t="s">
        <v>598</v>
      </c>
      <c r="C902" s="370" t="s">
        <v>651</v>
      </c>
      <c r="D902" s="192" t="s">
        <v>751</v>
      </c>
      <c r="E902" s="665"/>
      <c r="F902" s="665"/>
      <c r="G902" s="665"/>
      <c r="H902" s="665"/>
      <c r="I902" s="68">
        <v>6</v>
      </c>
      <c r="J902" s="33">
        <v>3</v>
      </c>
      <c r="K902" s="682"/>
    </row>
    <row r="903" spans="1:44" s="83" customFormat="1" ht="25.5" x14ac:dyDescent="0.25">
      <c r="A903" s="349" t="s">
        <v>602</v>
      </c>
      <c r="B903" s="302" t="s">
        <v>603</v>
      </c>
      <c r="C903" s="370" t="s">
        <v>651</v>
      </c>
      <c r="D903" s="192" t="s">
        <v>652</v>
      </c>
      <c r="E903" s="665"/>
      <c r="F903" s="665"/>
      <c r="G903" s="665"/>
      <c r="H903" s="665"/>
      <c r="I903" s="68">
        <v>1</v>
      </c>
      <c r="J903" s="6">
        <v>3</v>
      </c>
      <c r="K903" s="682"/>
    </row>
    <row r="904" spans="1:44" s="83" customFormat="1" ht="25.5" x14ac:dyDescent="0.25">
      <c r="A904" s="349" t="s">
        <v>593</v>
      </c>
      <c r="B904" s="302" t="s">
        <v>594</v>
      </c>
      <c r="C904" s="370" t="s">
        <v>651</v>
      </c>
      <c r="D904" s="192" t="s">
        <v>751</v>
      </c>
      <c r="E904" s="213"/>
      <c r="F904" s="213"/>
      <c r="G904" s="213"/>
      <c r="H904" s="213"/>
      <c r="I904" s="68">
        <v>6</v>
      </c>
      <c r="J904" s="33">
        <v>3</v>
      </c>
      <c r="K904" s="682"/>
    </row>
    <row r="905" spans="1:44" s="547" customFormat="1" ht="25.5" x14ac:dyDescent="0.25">
      <c r="A905" s="506" t="s">
        <v>413</v>
      </c>
      <c r="B905" s="301" t="s">
        <v>414</v>
      </c>
      <c r="C905" s="370" t="s">
        <v>651</v>
      </c>
      <c r="D905" s="192" t="s">
        <v>751</v>
      </c>
      <c r="E905" s="502"/>
      <c r="F905" s="502"/>
      <c r="G905" s="502"/>
      <c r="H905" s="502"/>
      <c r="I905" s="102">
        <v>3</v>
      </c>
      <c r="J905" s="69">
        <v>7</v>
      </c>
      <c r="K905" s="508"/>
    </row>
    <row r="906" spans="1:44" s="547" customFormat="1" ht="25.5" x14ac:dyDescent="0.25">
      <c r="A906" s="506" t="s">
        <v>421</v>
      </c>
      <c r="B906" s="301" t="s">
        <v>289</v>
      </c>
      <c r="C906" s="515" t="s">
        <v>651</v>
      </c>
      <c r="D906" s="192" t="s">
        <v>751</v>
      </c>
      <c r="E906" s="502"/>
      <c r="F906" s="502"/>
      <c r="G906" s="502"/>
      <c r="H906" s="502"/>
      <c r="I906" s="68">
        <v>3</v>
      </c>
      <c r="J906" s="69">
        <v>7</v>
      </c>
      <c r="K906" s="508"/>
    </row>
    <row r="907" spans="1:44" s="547" customFormat="1" ht="25.5" x14ac:dyDescent="0.25">
      <c r="A907" s="506" t="s">
        <v>290</v>
      </c>
      <c r="B907" s="301" t="s">
        <v>291</v>
      </c>
      <c r="C907" s="515" t="s">
        <v>651</v>
      </c>
      <c r="D907" s="192" t="s">
        <v>751</v>
      </c>
      <c r="E907" s="502"/>
      <c r="F907" s="502"/>
      <c r="G907" s="502"/>
      <c r="H907" s="502"/>
      <c r="I907" s="68">
        <v>3</v>
      </c>
      <c r="J907" s="69">
        <v>7</v>
      </c>
      <c r="K907" s="508"/>
    </row>
    <row r="908" spans="1:44" s="616" customFormat="1" ht="13.5" customHeight="1" x14ac:dyDescent="0.25">
      <c r="A908" s="407" t="s">
        <v>26</v>
      </c>
      <c r="B908" s="439" t="s">
        <v>27</v>
      </c>
      <c r="C908" s="645" t="s">
        <v>651</v>
      </c>
      <c r="D908" s="386" t="s">
        <v>751</v>
      </c>
      <c r="E908" s="619"/>
      <c r="F908" s="619"/>
      <c r="G908" s="619"/>
      <c r="H908" s="619"/>
      <c r="I908" s="68">
        <v>1</v>
      </c>
      <c r="J908" s="69">
        <v>7</v>
      </c>
      <c r="K908" s="628"/>
    </row>
    <row r="909" spans="1:44" s="616" customFormat="1" ht="25.5" x14ac:dyDescent="0.25">
      <c r="A909" s="407" t="s">
        <v>28</v>
      </c>
      <c r="B909" s="439" t="s">
        <v>29</v>
      </c>
      <c r="C909" s="645" t="s">
        <v>651</v>
      </c>
      <c r="D909" s="386" t="s">
        <v>751</v>
      </c>
      <c r="E909" s="619"/>
      <c r="F909" s="619"/>
      <c r="G909" s="619"/>
      <c r="H909" s="619"/>
      <c r="I909" s="102">
        <v>3</v>
      </c>
      <c r="J909" s="69">
        <v>7</v>
      </c>
      <c r="K909" s="628"/>
    </row>
    <row r="910" spans="1:44" s="109" customFormat="1" x14ac:dyDescent="0.25">
      <c r="A910" s="745" t="s">
        <v>197</v>
      </c>
      <c r="B910" s="4" t="s">
        <v>198</v>
      </c>
      <c r="C910" s="747"/>
      <c r="D910" s="4" t="s">
        <v>751</v>
      </c>
      <c r="E910" s="782"/>
      <c r="F910" s="782"/>
      <c r="G910" s="782"/>
      <c r="H910" s="782"/>
      <c r="I910" s="68">
        <v>100</v>
      </c>
      <c r="J910" s="103">
        <v>1</v>
      </c>
      <c r="K910" s="232" t="s">
        <v>143</v>
      </c>
      <c r="L910" s="616"/>
      <c r="M910" s="616"/>
      <c r="N910" s="616"/>
      <c r="O910" s="616"/>
      <c r="P910" s="616"/>
      <c r="Q910" s="616"/>
      <c r="R910" s="616"/>
      <c r="S910" s="616"/>
      <c r="T910" s="616"/>
      <c r="U910" s="616"/>
      <c r="V910" s="616"/>
      <c r="W910" s="616"/>
      <c r="X910" s="616"/>
      <c r="Y910" s="616"/>
      <c r="Z910" s="616"/>
      <c r="AA910" s="616"/>
      <c r="AB910" s="616"/>
      <c r="AC910" s="616"/>
      <c r="AD910" s="616"/>
      <c r="AE910" s="616"/>
      <c r="AF910" s="616"/>
      <c r="AG910" s="616"/>
      <c r="AH910" s="616"/>
      <c r="AI910" s="616"/>
      <c r="AJ910" s="616"/>
      <c r="AK910" s="616"/>
      <c r="AL910" s="616"/>
      <c r="AM910" s="616"/>
      <c r="AN910" s="616"/>
      <c r="AO910" s="616"/>
      <c r="AP910" s="616"/>
      <c r="AQ910" s="616"/>
      <c r="AR910" s="616"/>
    </row>
    <row r="911" spans="1:44" s="83" customFormat="1" ht="25.5" x14ac:dyDescent="0.25">
      <c r="A911" s="745" t="s">
        <v>591</v>
      </c>
      <c r="B911" s="4" t="s">
        <v>592</v>
      </c>
      <c r="C911" s="203" t="s">
        <v>651</v>
      </c>
      <c r="D911" s="4" t="s">
        <v>751</v>
      </c>
      <c r="E911" s="781"/>
      <c r="F911" s="781"/>
      <c r="G911" s="781"/>
      <c r="H911" s="781"/>
      <c r="I911" s="68">
        <v>1</v>
      </c>
      <c r="J911" s="103">
        <v>3</v>
      </c>
      <c r="K911" s="472" t="s">
        <v>52</v>
      </c>
    </row>
    <row r="912" spans="1:44" s="83" customFormat="1" ht="25.5" x14ac:dyDescent="0.25">
      <c r="A912" s="745" t="s">
        <v>500</v>
      </c>
      <c r="B912" s="4" t="s">
        <v>447</v>
      </c>
      <c r="C912" s="747" t="s">
        <v>979</v>
      </c>
      <c r="D912" s="4" t="s">
        <v>751</v>
      </c>
      <c r="E912" s="764"/>
      <c r="F912" s="764"/>
      <c r="G912" s="764"/>
      <c r="H912" s="764"/>
      <c r="I912" s="68">
        <v>35</v>
      </c>
      <c r="J912" s="103">
        <v>6</v>
      </c>
      <c r="K912" s="795"/>
    </row>
    <row r="913" spans="1:14" s="616" customFormat="1" ht="15.75" thickBot="1" x14ac:dyDescent="0.3">
      <c r="A913" s="751" t="s">
        <v>463</v>
      </c>
      <c r="B913" s="742" t="s">
        <v>372</v>
      </c>
      <c r="C913" s="752" t="s">
        <v>753</v>
      </c>
      <c r="D913" s="742" t="s">
        <v>751</v>
      </c>
      <c r="E913" s="785"/>
      <c r="F913" s="785"/>
      <c r="G913" s="785"/>
      <c r="H913" s="785"/>
      <c r="I913" s="89">
        <v>1500</v>
      </c>
      <c r="J913" s="154">
        <v>1</v>
      </c>
      <c r="K913" s="742" t="s">
        <v>143</v>
      </c>
      <c r="M913" s="765"/>
      <c r="N913" s="766"/>
    </row>
    <row r="914" spans="1:14" s="616" customFormat="1" x14ac:dyDescent="0.25">
      <c r="A914" s="770" t="s">
        <v>88</v>
      </c>
      <c r="B914" s="780" t="s">
        <v>89</v>
      </c>
      <c r="C914" s="744" t="s">
        <v>753</v>
      </c>
      <c r="D914" s="4"/>
      <c r="E914" s="779"/>
      <c r="F914" s="779"/>
      <c r="G914" s="779"/>
      <c r="H914" s="779"/>
      <c r="I914" s="68">
        <v>10</v>
      </c>
      <c r="J914" s="6">
        <v>1</v>
      </c>
      <c r="K914" s="472"/>
      <c r="M914" s="772" t="s">
        <v>8</v>
      </c>
    </row>
    <row r="915" spans="1:14" s="109" customFormat="1" x14ac:dyDescent="0.25">
      <c r="A915" s="771" t="s">
        <v>11</v>
      </c>
      <c r="B915" s="823" t="s">
        <v>12</v>
      </c>
      <c r="C915" s="783"/>
      <c r="D915" s="165"/>
      <c r="E915" s="784"/>
      <c r="F915" s="784"/>
      <c r="G915" s="784"/>
      <c r="H915" s="784"/>
      <c r="I915" s="68">
        <v>30</v>
      </c>
      <c r="J915" s="103">
        <v>1</v>
      </c>
      <c r="K915" s="723"/>
    </row>
    <row r="916" spans="1:14" s="547" customFormat="1" ht="25.5" x14ac:dyDescent="0.25">
      <c r="A916" s="770" t="s">
        <v>5</v>
      </c>
      <c r="B916" s="165" t="s">
        <v>3</v>
      </c>
      <c r="C916" s="747" t="s">
        <v>4</v>
      </c>
      <c r="D916" s="4"/>
      <c r="E916" s="782"/>
      <c r="F916" s="782"/>
      <c r="G916" s="782"/>
      <c r="H916" s="782"/>
      <c r="I916" s="68" t="s">
        <v>1199</v>
      </c>
      <c r="J916" s="103">
        <v>1</v>
      </c>
      <c r="K916" s="232"/>
    </row>
    <row r="917" spans="1:14" x14ac:dyDescent="0.25">
      <c r="A917" s="841">
        <v>67337048</v>
      </c>
      <c r="B917" s="552" t="s">
        <v>14</v>
      </c>
      <c r="C917" s="747" t="s">
        <v>13</v>
      </c>
    </row>
    <row r="918" spans="1:14" s="547" customFormat="1" ht="26.25" thickBot="1" x14ac:dyDescent="0.3">
      <c r="A918" s="756" t="s">
        <v>36</v>
      </c>
      <c r="B918" s="800" t="s">
        <v>35</v>
      </c>
      <c r="C918" s="692" t="s">
        <v>651</v>
      </c>
      <c r="D918" s="801"/>
      <c r="E918" s="802"/>
      <c r="F918" s="802"/>
      <c r="G918" s="802"/>
      <c r="H918" s="802"/>
      <c r="I918" s="89">
        <v>3</v>
      </c>
      <c r="J918" s="154">
        <v>7</v>
      </c>
      <c r="K918" s="774"/>
    </row>
    <row r="919" spans="1:14" s="616" customFormat="1" x14ac:dyDescent="0.25">
      <c r="A919" s="745" t="s">
        <v>10</v>
      </c>
      <c r="B919" s="4" t="s">
        <v>9</v>
      </c>
      <c r="C919" s="747"/>
      <c r="D919" s="4"/>
      <c r="E919" s="543"/>
      <c r="F919" s="543"/>
      <c r="G919" s="543"/>
      <c r="H919" s="543"/>
      <c r="I919" s="68" t="s">
        <v>1199</v>
      </c>
      <c r="J919" s="103">
        <v>1</v>
      </c>
      <c r="K919" s="469"/>
    </row>
    <row r="920" spans="1:14" s="616" customFormat="1" ht="15.75" thickBot="1" x14ac:dyDescent="0.3">
      <c r="A920" s="745" t="s">
        <v>92</v>
      </c>
      <c r="B920" s="4" t="s">
        <v>2</v>
      </c>
      <c r="C920" s="744" t="s">
        <v>753</v>
      </c>
      <c r="D920" s="4"/>
      <c r="E920" s="781"/>
      <c r="F920" s="781"/>
      <c r="G920" s="781"/>
      <c r="H920" s="781"/>
      <c r="I920" s="68">
        <v>35</v>
      </c>
      <c r="J920" s="103">
        <v>1</v>
      </c>
      <c r="K920" s="4"/>
    </row>
    <row r="921" spans="1:14" s="464" customFormat="1" ht="25.5" x14ac:dyDescent="0.25">
      <c r="A921" s="743" t="s">
        <v>666</v>
      </c>
      <c r="B921" s="741" t="s">
        <v>667</v>
      </c>
      <c r="C921" s="790" t="s">
        <v>938</v>
      </c>
      <c r="D921" s="741"/>
      <c r="E921" s="791"/>
      <c r="F921" s="791"/>
      <c r="G921" s="791"/>
      <c r="H921" s="791"/>
      <c r="I921" s="270">
        <v>2</v>
      </c>
      <c r="J921" s="205">
        <v>3</v>
      </c>
      <c r="K921" s="843" t="s">
        <v>143</v>
      </c>
    </row>
    <row r="922" spans="1:14" s="616" customFormat="1" x14ac:dyDescent="0.25">
      <c r="A922" s="745" t="s">
        <v>283</v>
      </c>
      <c r="B922" s="4" t="s">
        <v>284</v>
      </c>
      <c r="C922" s="744"/>
      <c r="D922" s="4" t="s">
        <v>652</v>
      </c>
      <c r="E922" s="781"/>
      <c r="F922" s="781"/>
      <c r="G922" s="781"/>
      <c r="H922" s="781"/>
      <c r="I922" s="68">
        <v>100</v>
      </c>
      <c r="J922" s="103">
        <v>1</v>
      </c>
      <c r="K922" s="232"/>
    </row>
    <row r="923" spans="1:14" s="616" customFormat="1" x14ac:dyDescent="0.25">
      <c r="A923" s="745" t="s">
        <v>0</v>
      </c>
      <c r="B923" s="4" t="s">
        <v>1</v>
      </c>
      <c r="C923" s="744" t="s">
        <v>753</v>
      </c>
      <c r="D923" s="4"/>
      <c r="E923" s="781"/>
      <c r="F923" s="781"/>
      <c r="G923" s="781"/>
      <c r="H923" s="781"/>
      <c r="I923" s="68">
        <v>35</v>
      </c>
      <c r="J923" s="103">
        <v>1</v>
      </c>
      <c r="K923" s="4" t="s">
        <v>143</v>
      </c>
      <c r="M923" s="531"/>
      <c r="N923" s="531"/>
    </row>
    <row r="924" spans="1:14" s="109" customFormat="1" x14ac:dyDescent="0.25">
      <c r="A924" s="861" t="s">
        <v>0</v>
      </c>
      <c r="B924" s="862" t="s">
        <v>19</v>
      </c>
      <c r="C924" s="783"/>
      <c r="D924" s="163"/>
      <c r="E924" s="860"/>
      <c r="F924" s="860"/>
      <c r="G924" s="860"/>
      <c r="H924" s="860"/>
      <c r="I924" s="102" t="s">
        <v>1199</v>
      </c>
      <c r="J924" s="69">
        <v>1</v>
      </c>
      <c r="K924" s="723"/>
    </row>
    <row r="925" spans="1:14" s="616" customFormat="1" x14ac:dyDescent="0.25">
      <c r="A925" s="770" t="s">
        <v>153</v>
      </c>
      <c r="B925" s="780" t="s">
        <v>90</v>
      </c>
      <c r="C925" s="744" t="s">
        <v>753</v>
      </c>
      <c r="D925" s="4"/>
      <c r="E925" s="779"/>
      <c r="F925" s="779"/>
      <c r="G925" s="779"/>
      <c r="H925" s="779"/>
      <c r="I925" s="68">
        <v>50</v>
      </c>
      <c r="J925" s="6">
        <v>1</v>
      </c>
      <c r="K925" s="472" t="s">
        <v>143</v>
      </c>
    </row>
    <row r="926" spans="1:14" s="616" customFormat="1" x14ac:dyDescent="0.25">
      <c r="A926" s="770" t="s">
        <v>17</v>
      </c>
      <c r="B926" s="780" t="s">
        <v>18</v>
      </c>
      <c r="C926" s="744" t="s">
        <v>753</v>
      </c>
      <c r="D926" s="4"/>
      <c r="E926" s="779"/>
      <c r="F926" s="779"/>
      <c r="G926" s="779"/>
      <c r="H926" s="779"/>
      <c r="I926" s="68">
        <v>10</v>
      </c>
      <c r="J926" s="6">
        <v>1</v>
      </c>
      <c r="K926" s="472"/>
      <c r="M926" s="772"/>
    </row>
    <row r="927" spans="1:14" s="83" customFormat="1" ht="15.75" thickBot="1" x14ac:dyDescent="0.3">
      <c r="A927" s="854" t="s">
        <v>15</v>
      </c>
      <c r="B927" s="165" t="s">
        <v>6</v>
      </c>
      <c r="C927" s="744" t="s">
        <v>655</v>
      </c>
      <c r="D927" s="764"/>
      <c r="E927" s="764"/>
      <c r="F927" s="764"/>
      <c r="G927" s="764"/>
      <c r="H927" s="764"/>
      <c r="I927" s="68">
        <v>76</v>
      </c>
      <c r="J927" s="103">
        <v>1</v>
      </c>
      <c r="K927" s="651"/>
    </row>
    <row r="928" spans="1:14" s="83" customFormat="1" ht="15.75" thickBot="1" x14ac:dyDescent="0.3">
      <c r="A928" s="856" t="s">
        <v>136</v>
      </c>
      <c r="B928" s="851" t="s">
        <v>137</v>
      </c>
      <c r="C928" s="793" t="s">
        <v>138</v>
      </c>
      <c r="D928" s="742" t="s">
        <v>751</v>
      </c>
      <c r="E928" s="786"/>
      <c r="F928" s="786"/>
      <c r="G928" s="786"/>
      <c r="H928" s="786"/>
      <c r="I928" s="822">
        <v>60</v>
      </c>
      <c r="J928" s="295">
        <v>5</v>
      </c>
      <c r="K928" s="882"/>
    </row>
    <row r="929" spans="1:14" s="616" customFormat="1" ht="26.25" thickBot="1" x14ac:dyDescent="0.3">
      <c r="A929" s="863" t="s">
        <v>54</v>
      </c>
      <c r="B929" s="864" t="s">
        <v>139</v>
      </c>
      <c r="C929" s="753" t="s">
        <v>720</v>
      </c>
      <c r="D929" s="4" t="s">
        <v>751</v>
      </c>
      <c r="E929" s="792"/>
      <c r="F929" s="792"/>
      <c r="G929" s="792"/>
      <c r="H929" s="792"/>
      <c r="I929" s="97">
        <v>24</v>
      </c>
      <c r="J929" s="821">
        <v>4</v>
      </c>
      <c r="K929" s="881"/>
      <c r="M929" s="83"/>
      <c r="N929" s="83"/>
    </row>
    <row r="930" spans="1:14" s="616" customFormat="1" ht="26.25" thickBot="1" x14ac:dyDescent="0.3">
      <c r="A930" s="865" t="s">
        <v>306</v>
      </c>
      <c r="B930" s="165" t="s">
        <v>307</v>
      </c>
      <c r="C930" s="870" t="s">
        <v>651</v>
      </c>
      <c r="D930" s="869" t="s">
        <v>751</v>
      </c>
      <c r="E930" s="650"/>
      <c r="F930" s="650"/>
      <c r="G930" s="650"/>
      <c r="H930" s="650"/>
      <c r="I930" s="68">
        <v>24</v>
      </c>
      <c r="J930" s="69">
        <v>3</v>
      </c>
      <c r="K930" s="880"/>
    </row>
    <row r="931" spans="1:14" s="616" customFormat="1" ht="38.25" x14ac:dyDescent="0.25">
      <c r="A931" s="778" t="s">
        <v>48</v>
      </c>
      <c r="B931" s="840" t="s">
        <v>37</v>
      </c>
      <c r="C931" s="842" t="s">
        <v>761</v>
      </c>
      <c r="D931" s="840"/>
      <c r="E931" s="791"/>
      <c r="F931" s="791"/>
      <c r="G931" s="791"/>
      <c r="H931" s="791"/>
      <c r="I931" s="270">
        <v>3</v>
      </c>
      <c r="J931" s="252">
        <v>2</v>
      </c>
      <c r="K931" s="878"/>
      <c r="M931" s="83"/>
      <c r="N931" s="83"/>
    </row>
    <row r="932" spans="1:14" s="616" customFormat="1" ht="25.5" x14ac:dyDescent="0.25">
      <c r="A932" s="770" t="s">
        <v>16</v>
      </c>
      <c r="B932" s="780" t="s">
        <v>180</v>
      </c>
      <c r="C932" s="744" t="s">
        <v>979</v>
      </c>
      <c r="D932" s="4"/>
      <c r="E932" s="779"/>
      <c r="F932" s="779"/>
      <c r="G932" s="779"/>
      <c r="H932" s="779"/>
      <c r="I932" s="68">
        <v>31</v>
      </c>
      <c r="J932" s="6">
        <v>1</v>
      </c>
      <c r="K932" s="872"/>
    </row>
    <row r="933" spans="1:14" s="838" customFormat="1" x14ac:dyDescent="0.25">
      <c r="A933" s="827" t="s">
        <v>463</v>
      </c>
      <c r="B933" s="632" t="s">
        <v>464</v>
      </c>
      <c r="C933" s="747" t="s">
        <v>753</v>
      </c>
      <c r="D933" s="192" t="s">
        <v>751</v>
      </c>
      <c r="E933" s="65"/>
      <c r="F933" s="65"/>
      <c r="G933" s="65"/>
      <c r="H933" s="65"/>
      <c r="I933" s="68">
        <v>700</v>
      </c>
      <c r="J933" s="69">
        <v>1</v>
      </c>
      <c r="K933" s="877"/>
    </row>
    <row r="934" spans="1:14" s="109" customFormat="1" x14ac:dyDescent="0.25">
      <c r="A934" s="771" t="s">
        <v>150</v>
      </c>
      <c r="B934" s="764" t="s">
        <v>151</v>
      </c>
      <c r="C934" s="783"/>
      <c r="D934" s="165" t="s">
        <v>751</v>
      </c>
      <c r="E934" s="784"/>
      <c r="F934" s="784"/>
      <c r="G934" s="784"/>
      <c r="H934" s="784"/>
      <c r="I934" s="68">
        <v>66</v>
      </c>
      <c r="J934" s="103">
        <v>1</v>
      </c>
      <c r="K934" s="873"/>
    </row>
    <row r="935" spans="1:14" s="395" customFormat="1" x14ac:dyDescent="0.25">
      <c r="A935" s="770" t="s">
        <v>525</v>
      </c>
      <c r="B935" s="859" t="s">
        <v>526</v>
      </c>
      <c r="C935" s="747"/>
      <c r="D935" s="192" t="s">
        <v>751</v>
      </c>
      <c r="E935" s="65"/>
      <c r="F935" s="65"/>
      <c r="G935" s="65"/>
      <c r="H935" s="65"/>
      <c r="I935" s="102" t="s">
        <v>1199</v>
      </c>
      <c r="J935" s="69">
        <v>1</v>
      </c>
      <c r="K935" s="874"/>
    </row>
    <row r="936" spans="1:14" s="83" customFormat="1" ht="38.25" x14ac:dyDescent="0.25">
      <c r="A936" s="750" t="s">
        <v>247</v>
      </c>
      <c r="B936" s="4" t="s">
        <v>248</v>
      </c>
      <c r="C936" s="623" t="s">
        <v>469</v>
      </c>
      <c r="D936" s="552" t="s">
        <v>751</v>
      </c>
      <c r="E936" s="893"/>
      <c r="F936" s="893"/>
      <c r="G936" s="893"/>
      <c r="H936" s="893"/>
      <c r="I936" s="102">
        <v>10</v>
      </c>
      <c r="J936" s="69">
        <v>1</v>
      </c>
      <c r="K936" s="469"/>
    </row>
    <row r="937" spans="1:14" s="83" customFormat="1" x14ac:dyDescent="0.25">
      <c r="A937" s="910" t="s">
        <v>1278</v>
      </c>
      <c r="B937" s="909" t="s">
        <v>1279</v>
      </c>
      <c r="C937" s="747" t="s">
        <v>13</v>
      </c>
      <c r="D937" s="552"/>
      <c r="E937" s="893"/>
      <c r="F937" s="893"/>
      <c r="G937" s="893"/>
      <c r="H937" s="893"/>
      <c r="I937" s="911" t="s">
        <v>46</v>
      </c>
      <c r="J937" s="69">
        <v>1</v>
      </c>
      <c r="K937" s="469"/>
    </row>
    <row r="938" spans="1:14" s="616" customFormat="1" ht="25.5" x14ac:dyDescent="0.25">
      <c r="A938" s="745" t="s">
        <v>668</v>
      </c>
      <c r="B938" s="192" t="s">
        <v>669</v>
      </c>
      <c r="C938" s="487" t="s">
        <v>938</v>
      </c>
      <c r="D938" s="192" t="s">
        <v>751</v>
      </c>
      <c r="E938" s="836"/>
      <c r="F938" s="836"/>
      <c r="G938" s="836"/>
      <c r="H938" s="836"/>
      <c r="I938" s="102" t="s">
        <v>1199</v>
      </c>
      <c r="J938" s="69">
        <v>10</v>
      </c>
      <c r="K938" s="887"/>
      <c r="M938" s="346"/>
      <c r="N938" s="346"/>
    </row>
    <row r="939" spans="1:14" s="83" customFormat="1" ht="15.75" thickBot="1" x14ac:dyDescent="0.3">
      <c r="A939" s="756" t="s">
        <v>755</v>
      </c>
      <c r="B939" s="800" t="s">
        <v>628</v>
      </c>
      <c r="C939" s="752" t="s">
        <v>753</v>
      </c>
      <c r="D939" s="742" t="s">
        <v>751</v>
      </c>
      <c r="E939" s="817"/>
      <c r="F939" s="817"/>
      <c r="G939" s="817"/>
      <c r="H939" s="817"/>
      <c r="I939" s="818" t="s">
        <v>1199</v>
      </c>
      <c r="J939" s="154">
        <v>5</v>
      </c>
      <c r="K939" s="882"/>
      <c r="M939" s="547"/>
      <c r="N939" s="547"/>
    </row>
    <row r="940" spans="1:14" s="837" customFormat="1" ht="25.5" x14ac:dyDescent="0.25">
      <c r="A940" s="770" t="s">
        <v>500</v>
      </c>
      <c r="B940" s="163" t="s">
        <v>1276</v>
      </c>
      <c r="C940" s="747" t="s">
        <v>979</v>
      </c>
      <c r="D940" s="192" t="s">
        <v>751</v>
      </c>
      <c r="E940" s="65"/>
      <c r="F940" s="65"/>
      <c r="G940" s="65"/>
      <c r="H940" s="65"/>
      <c r="I940" s="102" t="s">
        <v>1199</v>
      </c>
      <c r="J940" s="69">
        <v>1</v>
      </c>
      <c r="K940" s="874" t="s">
        <v>1277</v>
      </c>
    </row>
    <row r="941" spans="1:14" s="253" customFormat="1" ht="38.25" x14ac:dyDescent="0.25">
      <c r="A941" s="755" t="s">
        <v>243</v>
      </c>
      <c r="B941" s="764" t="s">
        <v>244</v>
      </c>
      <c r="C941" s="744" t="s">
        <v>469</v>
      </c>
      <c r="D941" s="764" t="s">
        <v>751</v>
      </c>
      <c r="E941" s="764"/>
      <c r="F941" s="764"/>
      <c r="G941" s="764"/>
      <c r="H941" s="764"/>
      <c r="I941" s="68">
        <v>9</v>
      </c>
      <c r="J941" s="103">
        <v>1</v>
      </c>
      <c r="K941" s="876"/>
    </row>
    <row r="942" spans="1:14" s="616" customFormat="1" ht="15.75" thickBot="1" x14ac:dyDescent="0.3">
      <c r="A942" s="751" t="s">
        <v>117</v>
      </c>
      <c r="B942" s="925" t="s">
        <v>118</v>
      </c>
      <c r="C942" s="752" t="s">
        <v>655</v>
      </c>
      <c r="D942" s="925" t="s">
        <v>652</v>
      </c>
      <c r="E942" s="934"/>
      <c r="F942" s="934"/>
      <c r="G942" s="934"/>
      <c r="H942" s="934"/>
      <c r="I942" s="89">
        <v>8</v>
      </c>
      <c r="J942" s="154">
        <v>1</v>
      </c>
      <c r="K942" s="882"/>
    </row>
    <row r="943" spans="1:14" s="616" customFormat="1" ht="25.5" x14ac:dyDescent="0.25">
      <c r="A943" s="945" t="s">
        <v>308</v>
      </c>
      <c r="B943" s="946" t="s">
        <v>309</v>
      </c>
      <c r="C943" s="515" t="s">
        <v>651</v>
      </c>
      <c r="D943" s="299" t="s">
        <v>751</v>
      </c>
      <c r="E943" s="346"/>
      <c r="F943" s="346"/>
      <c r="G943" s="346"/>
      <c r="H943" s="346"/>
      <c r="I943" s="68">
        <v>6</v>
      </c>
      <c r="J943" s="69">
        <v>3</v>
      </c>
      <c r="K943" s="875"/>
    </row>
    <row r="944" spans="1:14" s="616" customFormat="1" ht="26.25" x14ac:dyDescent="0.25">
      <c r="A944" s="745" t="s">
        <v>586</v>
      </c>
      <c r="B944" s="746" t="s">
        <v>588</v>
      </c>
      <c r="C944" s="646" t="s">
        <v>651</v>
      </c>
      <c r="D944" s="299" t="s">
        <v>751</v>
      </c>
      <c r="E944" s="837"/>
      <c r="F944" s="837"/>
      <c r="G944" s="837"/>
      <c r="H944" s="837"/>
      <c r="I944" s="68">
        <v>3</v>
      </c>
      <c r="J944" s="724">
        <v>10</v>
      </c>
      <c r="K944" s="473"/>
    </row>
    <row r="945" spans="1:14" s="891" customFormat="1" ht="25.5" x14ac:dyDescent="0.25">
      <c r="A945" s="750" t="s">
        <v>580</v>
      </c>
      <c r="B945" s="746" t="s">
        <v>581</v>
      </c>
      <c r="C945" s="646" t="s">
        <v>651</v>
      </c>
      <c r="D945" s="386" t="s">
        <v>751</v>
      </c>
      <c r="E945" s="894"/>
      <c r="F945" s="894"/>
      <c r="G945" s="894"/>
      <c r="H945" s="894"/>
      <c r="I945" s="68">
        <v>2</v>
      </c>
      <c r="J945" s="69">
        <v>3</v>
      </c>
      <c r="K945" s="871"/>
    </row>
    <row r="946" spans="1:14" s="772" customFormat="1" ht="26.25" x14ac:dyDescent="0.25">
      <c r="A946" s="865" t="s">
        <v>585</v>
      </c>
      <c r="B946" s="859" t="s">
        <v>1280</v>
      </c>
      <c r="C946" s="646" t="s">
        <v>651</v>
      </c>
      <c r="D946" s="299" t="s">
        <v>751</v>
      </c>
      <c r="E946" s="836"/>
      <c r="F946" s="836"/>
      <c r="G946" s="836"/>
      <c r="H946" s="836"/>
      <c r="I946" s="68">
        <v>9</v>
      </c>
      <c r="J946" s="620">
        <v>3</v>
      </c>
      <c r="K946" s="473"/>
    </row>
    <row r="947" spans="1:14" s="772" customFormat="1" ht="25.5" x14ac:dyDescent="0.25">
      <c r="A947" s="750" t="s">
        <v>591</v>
      </c>
      <c r="B947" s="746" t="s">
        <v>592</v>
      </c>
      <c r="C947" s="203" t="s">
        <v>651</v>
      </c>
      <c r="D947" s="192" t="s">
        <v>751</v>
      </c>
      <c r="E947" s="836"/>
      <c r="F947" s="836"/>
      <c r="G947" s="836"/>
      <c r="H947" s="836"/>
      <c r="I947" s="68">
        <v>1</v>
      </c>
      <c r="J947" s="69">
        <v>3</v>
      </c>
      <c r="K947" s="473"/>
    </row>
    <row r="948" spans="1:14" s="772" customFormat="1" ht="26.25" customHeight="1" x14ac:dyDescent="0.25">
      <c r="A948" s="865" t="s">
        <v>597</v>
      </c>
      <c r="B948" s="859" t="s">
        <v>1281</v>
      </c>
      <c r="C948" s="646" t="s">
        <v>651</v>
      </c>
      <c r="D948" s="192" t="s">
        <v>751</v>
      </c>
      <c r="E948" s="836"/>
      <c r="F948" s="836"/>
      <c r="G948" s="836"/>
      <c r="H948" s="836"/>
      <c r="I948" s="68">
        <v>12</v>
      </c>
      <c r="J948" s="69">
        <v>3</v>
      </c>
      <c r="K948" s="469"/>
    </row>
    <row r="949" spans="1:14" s="616" customFormat="1" ht="25.5" x14ac:dyDescent="0.25">
      <c r="A949" s="750" t="s">
        <v>602</v>
      </c>
      <c r="B949" s="746" t="s">
        <v>603</v>
      </c>
      <c r="C949" s="370" t="s">
        <v>651</v>
      </c>
      <c r="D949" s="192" t="s">
        <v>652</v>
      </c>
      <c r="E949" s="346"/>
      <c r="F949" s="346"/>
      <c r="G949" s="346"/>
      <c r="H949" s="346"/>
      <c r="I949" s="68">
        <v>1</v>
      </c>
      <c r="J949" s="69">
        <v>5</v>
      </c>
      <c r="K949" s="469"/>
    </row>
    <row r="950" spans="1:14" s="772" customFormat="1" ht="26.25" customHeight="1" x14ac:dyDescent="0.25">
      <c r="A950" s="865" t="s">
        <v>600</v>
      </c>
      <c r="B950" s="859" t="s">
        <v>601</v>
      </c>
      <c r="C950" s="646" t="s">
        <v>651</v>
      </c>
      <c r="D950" s="192" t="s">
        <v>751</v>
      </c>
      <c r="E950" s="826"/>
      <c r="F950" s="826"/>
      <c r="G950" s="826"/>
      <c r="H950" s="826"/>
      <c r="I950" s="68">
        <v>9</v>
      </c>
      <c r="J950" s="69">
        <v>3</v>
      </c>
      <c r="K950" s="469" t="s">
        <v>1282</v>
      </c>
    </row>
    <row r="951" spans="1:14" s="616" customFormat="1" ht="26.25" x14ac:dyDescent="0.25">
      <c r="A951" s="750" t="s">
        <v>604</v>
      </c>
      <c r="B951" s="4" t="s">
        <v>606</v>
      </c>
      <c r="C951" s="389" t="s">
        <v>651</v>
      </c>
      <c r="D951" s="192" t="s">
        <v>751</v>
      </c>
      <c r="E951" s="346"/>
      <c r="F951" s="346"/>
      <c r="G951" s="346"/>
      <c r="H951" s="346"/>
      <c r="I951" s="68">
        <v>3</v>
      </c>
      <c r="J951" s="69">
        <v>5</v>
      </c>
      <c r="K951" s="469"/>
    </row>
    <row r="952" spans="1:14" s="772" customFormat="1" ht="26.25" thickBot="1" x14ac:dyDescent="0.3">
      <c r="A952" s="931" t="s">
        <v>607</v>
      </c>
      <c r="B952" s="932" t="s">
        <v>608</v>
      </c>
      <c r="C952" s="692" t="s">
        <v>651</v>
      </c>
      <c r="D952" s="43" t="s">
        <v>751</v>
      </c>
      <c r="E952" s="933"/>
      <c r="F952" s="933"/>
      <c r="G952" s="933"/>
      <c r="H952" s="933"/>
      <c r="I952" s="89">
        <v>3</v>
      </c>
      <c r="J952" s="90">
        <v>3</v>
      </c>
      <c r="K952" s="470"/>
    </row>
    <row r="953" spans="1:14" s="83" customFormat="1" ht="38.25" x14ac:dyDescent="0.25">
      <c r="A953" s="940" t="s">
        <v>1273</v>
      </c>
      <c r="B953" s="165" t="s">
        <v>175</v>
      </c>
      <c r="C953" s="744" t="s">
        <v>469</v>
      </c>
      <c r="D953" s="65" t="s">
        <v>751</v>
      </c>
      <c r="E953" s="65"/>
      <c r="F953" s="65"/>
      <c r="G953" s="65"/>
      <c r="H953" s="65"/>
      <c r="I953" s="68">
        <v>9</v>
      </c>
      <c r="J953" s="69">
        <v>1</v>
      </c>
      <c r="K953" s="883"/>
      <c r="M953" s="838"/>
      <c r="N953" s="838"/>
    </row>
    <row r="954" spans="1:14" s="83" customFormat="1" ht="30" x14ac:dyDescent="0.25">
      <c r="A954" s="854" t="s">
        <v>393</v>
      </c>
      <c r="B954" s="951" t="s">
        <v>394</v>
      </c>
      <c r="C954" s="963" t="s">
        <v>753</v>
      </c>
      <c r="D954" s="65"/>
      <c r="E954" s="65"/>
      <c r="F954" s="65"/>
      <c r="G954" s="65"/>
      <c r="H954" s="65"/>
      <c r="I954" s="68">
        <v>75</v>
      </c>
      <c r="J954" s="69">
        <v>1</v>
      </c>
      <c r="K954" s="953"/>
      <c r="M954" s="964"/>
      <c r="N954" s="964"/>
    </row>
    <row r="955" spans="1:14" s="83" customFormat="1" ht="38.25" x14ac:dyDescent="0.25">
      <c r="A955" s="745" t="s">
        <v>41</v>
      </c>
      <c r="B955" s="4" t="s">
        <v>238</v>
      </c>
      <c r="C955" s="747" t="s">
        <v>469</v>
      </c>
      <c r="D955" s="4" t="s">
        <v>751</v>
      </c>
      <c r="E955" s="781"/>
      <c r="F955" s="781"/>
      <c r="G955" s="781"/>
      <c r="H955" s="781"/>
      <c r="I955" s="68">
        <v>1</v>
      </c>
      <c r="J955" s="69">
        <v>1</v>
      </c>
      <c r="K955" s="872"/>
      <c r="M955" s="835"/>
      <c r="N955" s="835"/>
    </row>
    <row r="956" spans="1:14" s="83" customFormat="1" ht="39" thickBot="1" x14ac:dyDescent="0.3">
      <c r="A956" s="866" t="s">
        <v>70</v>
      </c>
      <c r="B956" s="867" t="s">
        <v>1274</v>
      </c>
      <c r="C956" s="744" t="s">
        <v>469</v>
      </c>
      <c r="D956" s="65" t="s">
        <v>751</v>
      </c>
      <c r="E956" s="65"/>
      <c r="F956" s="65"/>
      <c r="G956" s="65"/>
      <c r="H956" s="65"/>
      <c r="I956" s="68">
        <v>1</v>
      </c>
      <c r="J956" s="69">
        <v>6</v>
      </c>
      <c r="K956" s="883"/>
      <c r="M956" s="838"/>
      <c r="N956" s="838"/>
    </row>
    <row r="957" spans="1:14" s="234" customFormat="1" ht="44.25" customHeight="1" thickBot="1" x14ac:dyDescent="0.3">
      <c r="A957" s="920" t="s">
        <v>71</v>
      </c>
      <c r="B957" s="24" t="s">
        <v>350</v>
      </c>
      <c r="C957" s="921" t="s">
        <v>761</v>
      </c>
      <c r="D957" s="24"/>
      <c r="E957" s="922"/>
      <c r="F957" s="922"/>
      <c r="G957" s="922"/>
      <c r="H957" s="922"/>
      <c r="I957" s="97">
        <v>6</v>
      </c>
      <c r="J957" s="243">
        <v>2</v>
      </c>
      <c r="K957" s="881"/>
      <c r="L957" s="768"/>
      <c r="M957" s="855"/>
      <c r="N957" s="855"/>
    </row>
    <row r="958" spans="1:14" s="253" customFormat="1" ht="25.5" x14ac:dyDescent="0.25">
      <c r="A958" s="770" t="s">
        <v>554</v>
      </c>
      <c r="B958" s="170" t="s">
        <v>555</v>
      </c>
      <c r="C958" s="747" t="s">
        <v>979</v>
      </c>
      <c r="D958" s="617" t="s">
        <v>751</v>
      </c>
      <c r="E958" s="75"/>
      <c r="F958" s="65"/>
      <c r="G958" s="65"/>
      <c r="H958" s="65"/>
      <c r="I958" s="914">
        <v>5000</v>
      </c>
      <c r="J958" s="69">
        <v>1</v>
      </c>
      <c r="K958" s="469"/>
      <c r="L958" s="928"/>
    </row>
    <row r="959" spans="1:14" s="838" customFormat="1" ht="25.5" x14ac:dyDescent="0.25">
      <c r="A959" s="750" t="s">
        <v>141</v>
      </c>
      <c r="B959" s="4" t="s">
        <v>557</v>
      </c>
      <c r="C959" s="747" t="s">
        <v>979</v>
      </c>
      <c r="D959" s="192" t="s">
        <v>751</v>
      </c>
      <c r="E959" s="65"/>
      <c r="F959" s="65"/>
      <c r="G959" s="65"/>
      <c r="H959" s="65"/>
      <c r="I959" s="68">
        <v>250</v>
      </c>
      <c r="J959" s="69">
        <v>1</v>
      </c>
      <c r="K959" s="469"/>
      <c r="L959" s="935"/>
    </row>
    <row r="960" spans="1:14" s="565" customFormat="1" ht="38.25" x14ac:dyDescent="0.25">
      <c r="A960" s="755" t="s">
        <v>1176</v>
      </c>
      <c r="B960" s="959" t="s">
        <v>833</v>
      </c>
      <c r="C960" s="744" t="s">
        <v>1178</v>
      </c>
      <c r="D960" s="959" t="s">
        <v>1159</v>
      </c>
      <c r="E960" s="959" t="s">
        <v>1190</v>
      </c>
      <c r="F960" s="959" t="s">
        <v>1191</v>
      </c>
      <c r="G960" s="959">
        <v>16</v>
      </c>
      <c r="H960" s="959">
        <v>12</v>
      </c>
      <c r="I960" s="68">
        <v>2000</v>
      </c>
      <c r="J960" s="103">
        <v>1</v>
      </c>
      <c r="K960" s="935"/>
      <c r="L960" s="1000"/>
    </row>
    <row r="961" spans="1:15" s="83" customFormat="1" ht="15.75" x14ac:dyDescent="0.25">
      <c r="A961" s="960" t="s">
        <v>83</v>
      </c>
      <c r="B961" s="962" t="s">
        <v>1292</v>
      </c>
      <c r="C961" s="963"/>
      <c r="D961" s="65"/>
      <c r="E961" s="65"/>
      <c r="F961" s="65"/>
      <c r="G961" s="65"/>
      <c r="H961" s="65"/>
      <c r="I961" s="68">
        <v>210</v>
      </c>
      <c r="J961" s="69">
        <v>1</v>
      </c>
      <c r="K961" s="883"/>
      <c r="L961" s="768"/>
      <c r="M961" s="964"/>
      <c r="N961" s="964"/>
    </row>
    <row r="962" spans="1:15" s="253" customFormat="1" x14ac:dyDescent="0.25">
      <c r="A962" s="745" t="s">
        <v>545</v>
      </c>
      <c r="B962" s="617" t="s">
        <v>546</v>
      </c>
      <c r="C962" s="747" t="s">
        <v>655</v>
      </c>
      <c r="D962" s="552" t="s">
        <v>751</v>
      </c>
      <c r="E962" s="75"/>
      <c r="F962" s="65"/>
      <c r="G962" s="65"/>
      <c r="H962" s="65"/>
      <c r="I962" s="923">
        <v>1</v>
      </c>
      <c r="J962" s="69">
        <v>1</v>
      </c>
      <c r="K962" s="469"/>
      <c r="L962" s="928"/>
    </row>
    <row r="963" spans="1:15" s="253" customFormat="1" x14ac:dyDescent="0.25">
      <c r="A963" s="745" t="s">
        <v>549</v>
      </c>
      <c r="B963" s="617" t="s">
        <v>550</v>
      </c>
      <c r="C963" s="747" t="s">
        <v>655</v>
      </c>
      <c r="D963" s="617" t="s">
        <v>751</v>
      </c>
      <c r="E963" s="75"/>
      <c r="F963" s="65"/>
      <c r="G963" s="65"/>
      <c r="H963" s="65"/>
      <c r="I963" s="923">
        <v>6</v>
      </c>
      <c r="J963" s="69">
        <v>1</v>
      </c>
      <c r="K963" s="469"/>
      <c r="L963" s="928"/>
    </row>
    <row r="964" spans="1:15" s="253" customFormat="1" x14ac:dyDescent="0.25">
      <c r="A964" s="745" t="s">
        <v>551</v>
      </c>
      <c r="B964" s="617" t="s">
        <v>552</v>
      </c>
      <c r="C964" s="747" t="s">
        <v>655</v>
      </c>
      <c r="D964" s="617" t="s">
        <v>751</v>
      </c>
      <c r="E964" s="75"/>
      <c r="F964" s="65"/>
      <c r="G964" s="65"/>
      <c r="H964" s="65"/>
      <c r="I964" s="923">
        <v>1</v>
      </c>
      <c r="J964" s="69">
        <v>1</v>
      </c>
      <c r="K964" s="469"/>
      <c r="L964" s="928"/>
    </row>
    <row r="965" spans="1:15" s="83" customFormat="1" ht="15.75" x14ac:dyDescent="0.25">
      <c r="A965" s="960" t="s">
        <v>1293</v>
      </c>
      <c r="B965" s="962" t="s">
        <v>1295</v>
      </c>
      <c r="C965" s="963"/>
      <c r="D965" s="65"/>
      <c r="E965" s="65"/>
      <c r="F965" s="65"/>
      <c r="G965" s="65"/>
      <c r="H965" s="65"/>
      <c r="I965" s="68">
        <v>210</v>
      </c>
      <c r="J965" s="69">
        <v>1</v>
      </c>
      <c r="K965" s="883"/>
      <c r="L965" s="768"/>
      <c r="M965" s="964"/>
      <c r="N965" s="964"/>
    </row>
    <row r="966" spans="1:15" s="83" customFormat="1" ht="15.75" x14ac:dyDescent="0.25">
      <c r="A966" s="960" t="s">
        <v>1294</v>
      </c>
      <c r="B966" s="962" t="s">
        <v>1296</v>
      </c>
      <c r="C966" s="963"/>
      <c r="D966" s="65"/>
      <c r="E966" s="65"/>
      <c r="F966" s="65"/>
      <c r="G966" s="65"/>
      <c r="H966" s="65"/>
      <c r="I966" s="68">
        <v>210</v>
      </c>
      <c r="J966" s="69">
        <v>1</v>
      </c>
      <c r="K966" s="883"/>
      <c r="L966" s="768"/>
      <c r="M966" s="964"/>
      <c r="N966" s="964"/>
    </row>
    <row r="967" spans="1:15" s="772" customFormat="1" ht="25.5" x14ac:dyDescent="0.25">
      <c r="A967" s="827" t="s">
        <v>306</v>
      </c>
      <c r="B967" s="828" t="s">
        <v>307</v>
      </c>
      <c r="C967" s="834" t="s">
        <v>651</v>
      </c>
      <c r="D967" s="299" t="s">
        <v>751</v>
      </c>
      <c r="E967" s="836"/>
      <c r="F967" s="836"/>
      <c r="G967" s="836"/>
      <c r="H967" s="836"/>
      <c r="I967" s="68">
        <v>24</v>
      </c>
      <c r="J967" s="69">
        <v>7</v>
      </c>
      <c r="K967" s="929"/>
      <c r="L967" s="929"/>
    </row>
    <row r="968" spans="1:15" s="772" customFormat="1" ht="13.5" customHeight="1" x14ac:dyDescent="0.25">
      <c r="A968" s="950" t="s">
        <v>26</v>
      </c>
      <c r="B968" s="951" t="s">
        <v>27</v>
      </c>
      <c r="C968" s="645" t="s">
        <v>651</v>
      </c>
      <c r="D968" s="580" t="s">
        <v>751</v>
      </c>
      <c r="E968" s="826"/>
      <c r="F968" s="826"/>
      <c r="G968" s="826"/>
      <c r="H968" s="826"/>
      <c r="I968" s="102">
        <v>9</v>
      </c>
      <c r="J968" s="69">
        <v>3</v>
      </c>
      <c r="K968" s="874" t="s">
        <v>1282</v>
      </c>
      <c r="L968" s="929"/>
      <c r="M968" s="831"/>
      <c r="N968" s="831"/>
    </row>
    <row r="969" spans="1:15" s="831" customFormat="1" ht="25.5" x14ac:dyDescent="0.25">
      <c r="A969" s="827" t="s">
        <v>415</v>
      </c>
      <c r="B969" s="828" t="s">
        <v>416</v>
      </c>
      <c r="C969" s="646" t="s">
        <v>651</v>
      </c>
      <c r="D969" s="192" t="s">
        <v>751</v>
      </c>
      <c r="E969" s="832"/>
      <c r="F969" s="832"/>
      <c r="G969" s="832"/>
      <c r="H969" s="832"/>
      <c r="I969" s="941">
        <v>2</v>
      </c>
      <c r="J969" s="69">
        <v>5</v>
      </c>
      <c r="K969" s="884"/>
      <c r="L969" s="1001"/>
      <c r="O969" s="829"/>
    </row>
    <row r="970" spans="1:15" s="831" customFormat="1" ht="25.5" x14ac:dyDescent="0.25">
      <c r="A970" s="827" t="s">
        <v>413</v>
      </c>
      <c r="B970" s="828" t="s">
        <v>414</v>
      </c>
      <c r="C970" s="646" t="s">
        <v>651</v>
      </c>
      <c r="D970" s="192" t="s">
        <v>751</v>
      </c>
      <c r="E970" s="829"/>
      <c r="F970" s="829"/>
      <c r="G970" s="829"/>
      <c r="H970" s="829"/>
      <c r="I970" s="102">
        <v>3</v>
      </c>
      <c r="J970" s="724">
        <v>7</v>
      </c>
      <c r="K970" s="884"/>
      <c r="L970" s="1001"/>
    </row>
    <row r="971" spans="1:15" s="547" customFormat="1" ht="25.5" x14ac:dyDescent="0.25">
      <c r="A971" s="770" t="s">
        <v>595</v>
      </c>
      <c r="B971" s="165" t="s">
        <v>596</v>
      </c>
      <c r="C971" s="646" t="s">
        <v>651</v>
      </c>
      <c r="D971" s="4" t="s">
        <v>751</v>
      </c>
      <c r="E971" s="779"/>
      <c r="F971" s="779"/>
      <c r="G971" s="779"/>
      <c r="H971" s="779"/>
      <c r="I971" s="68">
        <v>7</v>
      </c>
      <c r="J971" s="69">
        <v>3</v>
      </c>
      <c r="K971" s="872"/>
      <c r="L971" s="803"/>
      <c r="M971" s="720"/>
      <c r="N971" s="720"/>
    </row>
    <row r="972" spans="1:15" s="952" customFormat="1" ht="25.5" x14ac:dyDescent="0.25">
      <c r="A972" s="750" t="s">
        <v>692</v>
      </c>
      <c r="B972" s="746" t="s">
        <v>693</v>
      </c>
      <c r="C972" s="646" t="s">
        <v>651</v>
      </c>
      <c r="D972" s="192" t="s">
        <v>751</v>
      </c>
      <c r="E972" s="836"/>
      <c r="F972" s="836"/>
      <c r="G972" s="836"/>
      <c r="H972" s="836"/>
      <c r="I972" s="941">
        <v>24</v>
      </c>
      <c r="J972" s="365">
        <v>5</v>
      </c>
      <c r="K972" s="473"/>
      <c r="L972" s="929"/>
    </row>
    <row r="973" spans="1:15" s="565" customFormat="1" ht="25.5" x14ac:dyDescent="0.25">
      <c r="A973" s="750" t="s">
        <v>690</v>
      </c>
      <c r="B973" s="746" t="s">
        <v>691</v>
      </c>
      <c r="C973" s="370" t="s">
        <v>651</v>
      </c>
      <c r="D973" s="192" t="s">
        <v>751</v>
      </c>
      <c r="E973" s="346"/>
      <c r="F973" s="346"/>
      <c r="G973" s="346"/>
      <c r="H973" s="346"/>
      <c r="I973" s="944">
        <v>2</v>
      </c>
      <c r="J973" s="365">
        <v>7</v>
      </c>
      <c r="K973" s="473"/>
      <c r="L973" s="543"/>
    </row>
    <row r="974" spans="1:15" s="346" customFormat="1" ht="25.5" x14ac:dyDescent="0.25">
      <c r="A974" s="745" t="s">
        <v>664</v>
      </c>
      <c r="B974" s="192" t="s">
        <v>665</v>
      </c>
      <c r="C974" s="487" t="s">
        <v>938</v>
      </c>
      <c r="D974" s="192" t="s">
        <v>751</v>
      </c>
      <c r="E974" s="836"/>
      <c r="F974" s="836"/>
      <c r="G974" s="836"/>
      <c r="H974" s="836"/>
      <c r="I974" s="102">
        <v>6</v>
      </c>
      <c r="J974" s="69">
        <v>12</v>
      </c>
      <c r="K974" s="887"/>
      <c r="L974" s="543"/>
      <c r="M974" s="844"/>
      <c r="N974" s="844"/>
    </row>
    <row r="975" spans="1:15" s="616" customFormat="1" ht="25.5" x14ac:dyDescent="0.25">
      <c r="A975" s="945" t="s">
        <v>310</v>
      </c>
      <c r="B975" s="946" t="s">
        <v>311</v>
      </c>
      <c r="C975" s="515" t="s">
        <v>651</v>
      </c>
      <c r="D975" s="299" t="s">
        <v>751</v>
      </c>
      <c r="E975" s="346"/>
      <c r="F975" s="346"/>
      <c r="G975" s="346"/>
      <c r="H975" s="346"/>
      <c r="I975" s="68">
        <v>4</v>
      </c>
      <c r="J975" s="69">
        <v>3</v>
      </c>
      <c r="K975" s="874"/>
      <c r="L975" s="543"/>
    </row>
    <row r="976" spans="1:15" s="616" customFormat="1" ht="25.5" x14ac:dyDescent="0.25">
      <c r="A976" s="827" t="s">
        <v>316</v>
      </c>
      <c r="B976" s="632" t="s">
        <v>317</v>
      </c>
      <c r="C976" s="501" t="s">
        <v>651</v>
      </c>
      <c r="D976" s="299" t="s">
        <v>751</v>
      </c>
      <c r="E976" s="619"/>
      <c r="F976" s="619"/>
      <c r="G976" s="619"/>
      <c r="H976" s="619"/>
      <c r="I976" s="68">
        <v>6</v>
      </c>
      <c r="J976" s="69">
        <v>3</v>
      </c>
      <c r="K976" s="874"/>
      <c r="L976" s="543"/>
    </row>
    <row r="977" spans="1:44" s="912" customFormat="1" ht="25.5" x14ac:dyDescent="0.25">
      <c r="A977" s="908" t="s">
        <v>36</v>
      </c>
      <c r="B977" s="919" t="s">
        <v>35</v>
      </c>
      <c r="C977" s="915" t="s">
        <v>651</v>
      </c>
      <c r="D977" s="916"/>
      <c r="E977" s="917"/>
      <c r="F977" s="917"/>
      <c r="G977" s="917"/>
      <c r="H977" s="917"/>
      <c r="I977" s="961">
        <v>2</v>
      </c>
      <c r="J977" s="69">
        <v>3</v>
      </c>
      <c r="K977" s="918" t="s">
        <v>51</v>
      </c>
      <c r="L977" s="784"/>
    </row>
    <row r="978" spans="1:44" s="838" customFormat="1" x14ac:dyDescent="0.25">
      <c r="A978" s="745" t="s">
        <v>424</v>
      </c>
      <c r="B978" s="746" t="s">
        <v>425</v>
      </c>
      <c r="C978" s="747"/>
      <c r="D978" s="192" t="s">
        <v>751</v>
      </c>
      <c r="E978" s="65"/>
      <c r="F978" s="65"/>
      <c r="G978" s="65"/>
      <c r="H978" s="65"/>
      <c r="I978" s="68">
        <v>200</v>
      </c>
      <c r="J978" s="69">
        <v>1</v>
      </c>
      <c r="K978" s="469"/>
      <c r="L978" s="935"/>
    </row>
    <row r="979" spans="1:44" s="838" customFormat="1" ht="25.5" x14ac:dyDescent="0.25">
      <c r="A979" s="750" t="s">
        <v>55</v>
      </c>
      <c r="B979" s="4" t="s">
        <v>453</v>
      </c>
      <c r="C979" s="747" t="s">
        <v>979</v>
      </c>
      <c r="D979" s="192" t="s">
        <v>751</v>
      </c>
      <c r="E979" s="65"/>
      <c r="F979" s="65"/>
      <c r="G979" s="65"/>
      <c r="H979" s="65"/>
      <c r="I979" s="68">
        <v>50</v>
      </c>
      <c r="J979" s="69">
        <v>6</v>
      </c>
      <c r="K979" s="872"/>
      <c r="L979" s="935"/>
      <c r="M979" s="83"/>
      <c r="N979" s="83"/>
    </row>
    <row r="980" spans="1:44" s="616" customFormat="1" x14ac:dyDescent="0.25">
      <c r="A980" s="770" t="s">
        <v>17</v>
      </c>
      <c r="B980" s="780" t="s">
        <v>18</v>
      </c>
      <c r="C980" s="744" t="s">
        <v>753</v>
      </c>
      <c r="D980" s="4"/>
      <c r="E980" s="779"/>
      <c r="F980" s="779"/>
      <c r="G980" s="779"/>
      <c r="H980" s="779"/>
      <c r="I980" s="68">
        <v>40</v>
      </c>
      <c r="J980" s="6">
        <v>1</v>
      </c>
      <c r="K980" s="472"/>
      <c r="M980" s="772"/>
    </row>
    <row r="981" spans="1:44" s="838" customFormat="1" ht="38.25" x14ac:dyDescent="0.25">
      <c r="A981" s="750" t="s">
        <v>674</v>
      </c>
      <c r="B981" s="746" t="s">
        <v>675</v>
      </c>
      <c r="C981" s="747" t="s">
        <v>676</v>
      </c>
      <c r="D981" s="192" t="s">
        <v>751</v>
      </c>
      <c r="E981" s="837"/>
      <c r="F981" s="837"/>
      <c r="G981" s="837"/>
      <c r="H981" s="837"/>
      <c r="I981" s="102" t="s">
        <v>46</v>
      </c>
      <c r="J981" s="724">
        <v>11</v>
      </c>
      <c r="K981" s="874"/>
      <c r="L981" s="935"/>
      <c r="M981" s="616"/>
      <c r="N981" s="616"/>
    </row>
    <row r="982" spans="1:44" s="838" customFormat="1" x14ac:dyDescent="0.25">
      <c r="A982" s="750" t="s">
        <v>1308</v>
      </c>
      <c r="B982" s="4" t="s">
        <v>1309</v>
      </c>
      <c r="C982" s="1016"/>
      <c r="D982" s="299"/>
      <c r="E982" s="65"/>
      <c r="F982" s="65"/>
      <c r="G982" s="65"/>
      <c r="H982" s="65"/>
      <c r="I982" s="1009">
        <v>200</v>
      </c>
      <c r="J982" s="500">
        <v>1</v>
      </c>
      <c r="K982" s="935"/>
      <c r="L982" s="935"/>
    </row>
    <row r="983" spans="1:44" s="253" customFormat="1" x14ac:dyDescent="0.25">
      <c r="A983" s="827"/>
      <c r="B983" s="828" t="s">
        <v>1285</v>
      </c>
      <c r="C983" s="4"/>
      <c r="D983" s="299"/>
      <c r="E983" s="65"/>
      <c r="F983" s="65"/>
      <c r="G983" s="65"/>
      <c r="H983" s="65"/>
      <c r="I983" s="954" t="s">
        <v>1199</v>
      </c>
      <c r="J983" s="724">
        <v>11</v>
      </c>
      <c r="K983" s="966" t="s">
        <v>1286</v>
      </c>
      <c r="L983" s="928"/>
    </row>
    <row r="984" spans="1:44" s="772" customFormat="1" x14ac:dyDescent="0.25">
      <c r="A984" s="827" t="s">
        <v>754</v>
      </c>
      <c r="B984" s="828" t="s">
        <v>627</v>
      </c>
      <c r="C984" s="747" t="s">
        <v>753</v>
      </c>
      <c r="D984" s="299" t="s">
        <v>751</v>
      </c>
      <c r="E984" s="826"/>
      <c r="F984" s="826"/>
      <c r="G984" s="826"/>
      <c r="H984" s="826"/>
      <c r="I984" s="310">
        <v>98</v>
      </c>
      <c r="J984" s="69">
        <v>6</v>
      </c>
      <c r="K984" s="929"/>
      <c r="L984" s="929"/>
    </row>
    <row r="985" spans="1:44" s="83" customFormat="1" ht="38.25" x14ac:dyDescent="0.25">
      <c r="A985" s="1007" t="s">
        <v>219</v>
      </c>
      <c r="B985" s="1008" t="s">
        <v>220</v>
      </c>
      <c r="C985" s="623" t="s">
        <v>676</v>
      </c>
      <c r="D985" s="192" t="s">
        <v>751</v>
      </c>
      <c r="E985" s="939"/>
      <c r="F985" s="939"/>
      <c r="G985" s="939"/>
      <c r="H985" s="939"/>
      <c r="I985" s="68">
        <v>6</v>
      </c>
      <c r="J985" s="69">
        <v>1</v>
      </c>
      <c r="K985" s="232"/>
      <c r="L985" s="768"/>
    </row>
    <row r="986" spans="1:44" s="109" customFormat="1" x14ac:dyDescent="0.25">
      <c r="A986" s="755">
        <v>75464644</v>
      </c>
      <c r="B986" s="796" t="s">
        <v>837</v>
      </c>
      <c r="C986" s="744" t="s">
        <v>964</v>
      </c>
      <c r="D986" s="896"/>
      <c r="E986" s="70"/>
      <c r="F986" s="896"/>
      <c r="G986" s="896"/>
      <c r="H986" s="896"/>
      <c r="I986" s="68">
        <v>2000</v>
      </c>
      <c r="J986" s="103">
        <v>9</v>
      </c>
      <c r="K986" s="899"/>
      <c r="L986" s="1003"/>
      <c r="M986" s="900"/>
      <c r="N986" s="900"/>
      <c r="O986" s="900"/>
      <c r="P986" s="900"/>
      <c r="Q986" s="900"/>
      <c r="R986" s="901"/>
      <c r="S986" s="901"/>
      <c r="T986" s="901"/>
      <c r="U986" s="902"/>
      <c r="V986" s="901"/>
      <c r="W986" s="901"/>
      <c r="X986" s="901"/>
      <c r="Y986" s="901"/>
      <c r="Z986" s="900"/>
      <c r="AA986" s="900"/>
      <c r="AB986" s="900"/>
      <c r="AC986" s="903"/>
      <c r="AD986" s="903"/>
      <c r="AE986" s="903"/>
      <c r="AF986" s="903"/>
      <c r="AG986" s="903"/>
      <c r="AH986" s="903"/>
      <c r="AI986" s="903"/>
      <c r="AJ986" s="904"/>
      <c r="AK986" s="903"/>
      <c r="AL986" s="905"/>
      <c r="AM986" s="905"/>
      <c r="AN986" s="903"/>
      <c r="AO986" s="903"/>
      <c r="AP986" s="903"/>
      <c r="AQ986" s="905"/>
      <c r="AR986" s="903"/>
    </row>
    <row r="987" spans="1:44" s="531" customFormat="1" x14ac:dyDescent="0.25">
      <c r="A987" s="908" t="s">
        <v>488</v>
      </c>
      <c r="B987" s="909" t="s">
        <v>489</v>
      </c>
      <c r="C987" s="747" t="s">
        <v>490</v>
      </c>
      <c r="D987" s="4" t="s">
        <v>751</v>
      </c>
      <c r="E987" s="70"/>
      <c r="F987" s="839"/>
      <c r="G987" s="839"/>
      <c r="H987" s="839"/>
      <c r="I987" s="68">
        <v>1</v>
      </c>
      <c r="J987" s="724">
        <v>11</v>
      </c>
      <c r="K987" s="872"/>
      <c r="L987" s="1004"/>
      <c r="M987" s="616"/>
      <c r="N987" s="616"/>
    </row>
    <row r="988" spans="1:44" s="83" customFormat="1" ht="25.5" x14ac:dyDescent="0.25">
      <c r="A988" s="827" t="s">
        <v>249</v>
      </c>
      <c r="B988" s="632" t="s">
        <v>250</v>
      </c>
      <c r="C988" s="623" t="s">
        <v>251</v>
      </c>
      <c r="D988" s="579" t="s">
        <v>751</v>
      </c>
      <c r="I988" s="68">
        <v>10</v>
      </c>
      <c r="J988" s="69">
        <v>11</v>
      </c>
      <c r="K988" s="872" t="s">
        <v>1314</v>
      </c>
      <c r="L988" s="768"/>
    </row>
    <row r="989" spans="1:44" s="616" customFormat="1" ht="25.5" x14ac:dyDescent="0.25">
      <c r="A989" s="827" t="s">
        <v>296</v>
      </c>
      <c r="B989" s="828" t="s">
        <v>297</v>
      </c>
      <c r="C989" s="834" t="s">
        <v>651</v>
      </c>
      <c r="D989" s="299" t="s">
        <v>751</v>
      </c>
      <c r="E989" s="826"/>
      <c r="F989" s="826"/>
      <c r="G989" s="826"/>
      <c r="H989" s="826"/>
      <c r="I989" s="68">
        <v>1</v>
      </c>
      <c r="J989" s="69">
        <v>7</v>
      </c>
      <c r="K989" s="943"/>
      <c r="L989" s="543"/>
    </row>
    <row r="990" spans="1:44" s="772" customFormat="1" ht="25.5" x14ac:dyDescent="0.25">
      <c r="A990" s="827" t="s">
        <v>300</v>
      </c>
      <c r="B990" s="828" t="s">
        <v>301</v>
      </c>
      <c r="C990" s="834" t="s">
        <v>651</v>
      </c>
      <c r="D990" s="299" t="s">
        <v>751</v>
      </c>
      <c r="E990" s="826"/>
      <c r="F990" s="826"/>
      <c r="G990" s="826"/>
      <c r="H990" s="826"/>
      <c r="I990" s="68">
        <v>1</v>
      </c>
      <c r="J990" s="69">
        <v>7</v>
      </c>
      <c r="K990" s="943"/>
      <c r="L990" s="929"/>
    </row>
    <row r="991" spans="1:44" s="83" customFormat="1" ht="25.5" x14ac:dyDescent="0.25">
      <c r="A991" s="757" t="s">
        <v>318</v>
      </c>
      <c r="B991" s="761" t="s">
        <v>319</v>
      </c>
      <c r="C991" s="811" t="s">
        <v>651</v>
      </c>
      <c r="D991" s="761" t="s">
        <v>751</v>
      </c>
      <c r="E991" s="805"/>
      <c r="F991" s="805"/>
      <c r="G991" s="805"/>
      <c r="H991" s="805"/>
      <c r="I991" s="544">
        <v>1</v>
      </c>
      <c r="J991" s="69">
        <v>12</v>
      </c>
      <c r="K991" s="872" t="s">
        <v>143</v>
      </c>
      <c r="L991" s="768"/>
      <c r="M991" s="531"/>
      <c r="N991" s="531"/>
    </row>
    <row r="992" spans="1:44" s="831" customFormat="1" ht="25.5" x14ac:dyDescent="0.25">
      <c r="A992" s="827" t="s">
        <v>413</v>
      </c>
      <c r="B992" s="828" t="s">
        <v>414</v>
      </c>
      <c r="C992" s="646" t="s">
        <v>651</v>
      </c>
      <c r="D992" s="192" t="s">
        <v>751</v>
      </c>
      <c r="E992" s="829"/>
      <c r="F992" s="829"/>
      <c r="G992" s="829"/>
      <c r="H992" s="829"/>
      <c r="I992" s="941">
        <v>3</v>
      </c>
      <c r="J992" s="724">
        <v>5</v>
      </c>
      <c r="K992" s="884"/>
      <c r="L992" s="1001"/>
    </row>
    <row r="993" spans="1:70" s="687" customFormat="1" ht="25.5" x14ac:dyDescent="0.25">
      <c r="A993" s="908" t="s">
        <v>235</v>
      </c>
      <c r="B993" s="909" t="s">
        <v>236</v>
      </c>
      <c r="C993" s="646" t="s">
        <v>651</v>
      </c>
      <c r="D993" s="4" t="s">
        <v>751</v>
      </c>
      <c r="E993" s="803"/>
      <c r="F993" s="803"/>
      <c r="G993" s="803"/>
      <c r="H993" s="803"/>
      <c r="I993" s="68">
        <v>5</v>
      </c>
      <c r="J993" s="103">
        <v>7</v>
      </c>
      <c r="K993" s="872" t="s">
        <v>1301</v>
      </c>
      <c r="L993" s="805"/>
      <c r="M993" s="720"/>
      <c r="N993" s="720"/>
    </row>
    <row r="994" spans="1:70" s="565" customFormat="1" ht="25.5" x14ac:dyDescent="0.25">
      <c r="A994" s="750" t="s">
        <v>688</v>
      </c>
      <c r="B994" s="746" t="s">
        <v>689</v>
      </c>
      <c r="C994" s="370" t="s">
        <v>651</v>
      </c>
      <c r="D994" s="192" t="s">
        <v>751</v>
      </c>
      <c r="E994" s="346"/>
      <c r="F994" s="346"/>
      <c r="G994" s="346"/>
      <c r="H994" s="346"/>
      <c r="I994" s="102">
        <v>24</v>
      </c>
      <c r="J994" s="724">
        <v>10</v>
      </c>
      <c r="K994" s="872"/>
      <c r="L994" s="543"/>
      <c r="M994" s="720"/>
      <c r="N994" s="720"/>
    </row>
    <row r="995" spans="1:70" s="893" customFormat="1" ht="15.75" thickBot="1" x14ac:dyDescent="0.3">
      <c r="A995" s="827" t="s">
        <v>201</v>
      </c>
      <c r="B995" s="632" t="s">
        <v>202</v>
      </c>
      <c r="C995" s="623" t="s">
        <v>490</v>
      </c>
      <c r="D995" s="192" t="s">
        <v>751</v>
      </c>
      <c r="E995" s="939"/>
      <c r="F995" s="939"/>
      <c r="G995" s="939"/>
      <c r="H995" s="939"/>
      <c r="I995" s="941">
        <v>1</v>
      </c>
      <c r="J995" s="103">
        <v>9</v>
      </c>
      <c r="K995" s="232"/>
      <c r="L995" s="1002"/>
    </row>
    <row r="996" spans="1:70" s="720" customFormat="1" x14ac:dyDescent="0.25">
      <c r="A996" s="1010" t="s">
        <v>203</v>
      </c>
      <c r="B996" s="1011" t="s">
        <v>204</v>
      </c>
      <c r="C996" s="815" t="s">
        <v>490</v>
      </c>
      <c r="D996" s="816" t="s">
        <v>751</v>
      </c>
      <c r="E996" s="1012"/>
      <c r="F996" s="1012"/>
      <c r="G996" s="1012"/>
      <c r="H996" s="1012"/>
      <c r="I996" s="773">
        <v>1</v>
      </c>
      <c r="J996" s="739">
        <v>4</v>
      </c>
      <c r="K996" s="879"/>
      <c r="L996" s="794"/>
    </row>
    <row r="997" spans="1:70" s="83" customFormat="1" ht="25.5" x14ac:dyDescent="0.25">
      <c r="A997" s="757" t="s">
        <v>298</v>
      </c>
      <c r="B997" s="761" t="s">
        <v>299</v>
      </c>
      <c r="C997" s="811" t="s">
        <v>651</v>
      </c>
      <c r="D997" s="761" t="s">
        <v>751</v>
      </c>
      <c r="E997" s="805"/>
      <c r="F997" s="805"/>
      <c r="G997" s="805"/>
      <c r="H997" s="805"/>
      <c r="I997" s="544">
        <v>1</v>
      </c>
      <c r="J997" s="69">
        <v>12</v>
      </c>
      <c r="K997" s="872"/>
      <c r="L997" s="768"/>
    </row>
    <row r="998" spans="1:70" s="616" customFormat="1" ht="25.5" x14ac:dyDescent="0.25">
      <c r="A998" s="827" t="s">
        <v>322</v>
      </c>
      <c r="B998" s="632" t="s">
        <v>323</v>
      </c>
      <c r="C998" s="501" t="s">
        <v>651</v>
      </c>
      <c r="D998" s="299" t="s">
        <v>751</v>
      </c>
      <c r="E998" s="619"/>
      <c r="F998" s="619"/>
      <c r="G998" s="619"/>
      <c r="H998" s="619"/>
      <c r="I998" s="68">
        <v>3</v>
      </c>
      <c r="J998" s="69">
        <v>12</v>
      </c>
      <c r="K998" s="874"/>
      <c r="L998" s="543"/>
    </row>
    <row r="999" spans="1:70" s="772" customFormat="1" ht="25.5" x14ac:dyDescent="0.25">
      <c r="A999" s="748" t="s">
        <v>28</v>
      </c>
      <c r="B999" s="632" t="s">
        <v>29</v>
      </c>
      <c r="C999" s="645" t="s">
        <v>651</v>
      </c>
      <c r="D999" s="580" t="s">
        <v>751</v>
      </c>
      <c r="E999" s="826"/>
      <c r="F999" s="826"/>
      <c r="G999" s="826"/>
      <c r="H999" s="826"/>
      <c r="I999" s="102">
        <v>6</v>
      </c>
      <c r="J999" s="69">
        <v>3</v>
      </c>
      <c r="K999" s="874" t="s">
        <v>1302</v>
      </c>
      <c r="L999" s="929"/>
    </row>
    <row r="1000" spans="1:70" s="721" customFormat="1" x14ac:dyDescent="0.25">
      <c r="A1000" s="759" t="s">
        <v>417</v>
      </c>
      <c r="B1000" s="754" t="s">
        <v>418</v>
      </c>
      <c r="C1000" s="811"/>
      <c r="D1000" s="754" t="s">
        <v>751</v>
      </c>
      <c r="E1000" s="813"/>
      <c r="F1000" s="813"/>
      <c r="G1000" s="813"/>
      <c r="H1000" s="813"/>
      <c r="I1000" s="544">
        <v>6</v>
      </c>
      <c r="J1000" s="724">
        <v>3</v>
      </c>
      <c r="K1000" s="885" t="s">
        <v>1302</v>
      </c>
      <c r="L1000" s="769"/>
      <c r="M1000" s="565"/>
      <c r="N1000" s="565"/>
    </row>
    <row r="1001" spans="1:70" s="831" customFormat="1" ht="25.5" x14ac:dyDescent="0.25">
      <c r="A1001" s="827" t="s">
        <v>421</v>
      </c>
      <c r="B1001" s="828" t="s">
        <v>289</v>
      </c>
      <c r="C1001" s="834" t="s">
        <v>651</v>
      </c>
      <c r="D1001" s="192" t="s">
        <v>751</v>
      </c>
      <c r="E1001" s="829"/>
      <c r="F1001" s="829"/>
      <c r="G1001" s="829"/>
      <c r="H1001" s="829"/>
      <c r="I1001" s="68">
        <v>5</v>
      </c>
      <c r="J1001" s="69">
        <v>5</v>
      </c>
      <c r="K1001" s="884" t="s">
        <v>51</v>
      </c>
      <c r="L1001" s="1001"/>
      <c r="M1001" s="616"/>
      <c r="N1001" s="616"/>
    </row>
    <row r="1002" spans="1:70" s="616" customFormat="1" ht="25.5" x14ac:dyDescent="0.25">
      <c r="A1002" s="945" t="s">
        <v>314</v>
      </c>
      <c r="B1002" s="951" t="s">
        <v>315</v>
      </c>
      <c r="C1002" s="318" t="s">
        <v>651</v>
      </c>
      <c r="D1002" s="299" t="s">
        <v>751</v>
      </c>
      <c r="E1002" s="346"/>
      <c r="F1002" s="346"/>
      <c r="G1002" s="346"/>
      <c r="H1002" s="346"/>
      <c r="I1002" s="68">
        <v>1</v>
      </c>
      <c r="J1002" s="69">
        <v>3</v>
      </c>
      <c r="K1002" s="874" t="s">
        <v>50</v>
      </c>
      <c r="L1002" s="543"/>
    </row>
    <row r="1003" spans="1:70" s="687" customFormat="1" ht="25.5" x14ac:dyDescent="0.25">
      <c r="A1003" s="748" t="s">
        <v>233</v>
      </c>
      <c r="B1003" s="632" t="s">
        <v>234</v>
      </c>
      <c r="C1003" s="646" t="s">
        <v>651</v>
      </c>
      <c r="D1003" s="4" t="s">
        <v>751</v>
      </c>
      <c r="E1003" s="803"/>
      <c r="F1003" s="803"/>
      <c r="G1003" s="803"/>
      <c r="H1003" s="803"/>
      <c r="I1003" s="68">
        <v>1</v>
      </c>
      <c r="J1003" s="724">
        <v>10</v>
      </c>
      <c r="K1003" s="872" t="s">
        <v>50</v>
      </c>
      <c r="L1003" s="805"/>
    </row>
    <row r="1004" spans="1:70" s="687" customFormat="1" ht="25.5" x14ac:dyDescent="0.25">
      <c r="A1004" s="757" t="s">
        <v>97</v>
      </c>
      <c r="B1004" s="761" t="s">
        <v>98</v>
      </c>
      <c r="C1004" s="811" t="s">
        <v>651</v>
      </c>
      <c r="D1004" s="761" t="s">
        <v>751</v>
      </c>
      <c r="E1004" s="606"/>
      <c r="F1004" s="812"/>
      <c r="G1004" s="812"/>
      <c r="H1004" s="812"/>
      <c r="I1004" s="544">
        <v>4</v>
      </c>
      <c r="J1004" s="724">
        <v>5</v>
      </c>
      <c r="K1004" s="885" t="s">
        <v>1301</v>
      </c>
      <c r="L1004" s="805"/>
      <c r="M1004" s="731"/>
      <c r="N1004" s="731"/>
    </row>
    <row r="1005" spans="1:70" s="721" customFormat="1" ht="23.25" customHeight="1" x14ac:dyDescent="0.25">
      <c r="A1005" s="759" t="s">
        <v>237</v>
      </c>
      <c r="B1005" s="754" t="s">
        <v>238</v>
      </c>
      <c r="C1005" s="811" t="s">
        <v>651</v>
      </c>
      <c r="D1005" s="754" t="s">
        <v>751</v>
      </c>
      <c r="E1005" s="769"/>
      <c r="F1005" s="769"/>
      <c r="G1005" s="769"/>
      <c r="H1005" s="769"/>
      <c r="I1005" s="544">
        <v>2</v>
      </c>
      <c r="J1005" s="724">
        <v>10</v>
      </c>
      <c r="K1005" s="885" t="s">
        <v>51</v>
      </c>
      <c r="L1005" s="769"/>
      <c r="M1005" s="687"/>
      <c r="N1005" s="687"/>
    </row>
    <row r="1006" spans="1:70" s="83" customFormat="1" ht="25.5" x14ac:dyDescent="0.25">
      <c r="A1006" s="854" t="s">
        <v>933</v>
      </c>
      <c r="B1006" s="163" t="s">
        <v>1329</v>
      </c>
      <c r="C1006" s="930" t="s">
        <v>1207</v>
      </c>
      <c r="D1006" s="65" t="s">
        <v>1159</v>
      </c>
      <c r="E1006" s="1049" t="s">
        <v>992</v>
      </c>
      <c r="F1006" s="1048" t="s">
        <v>993</v>
      </c>
      <c r="G1006" s="1048">
        <v>3</v>
      </c>
      <c r="H1006" s="65">
        <v>2</v>
      </c>
      <c r="I1006" s="68">
        <v>4</v>
      </c>
      <c r="J1006" s="69">
        <v>3</v>
      </c>
      <c r="K1006" s="965"/>
      <c r="L1006" s="1056"/>
      <c r="M1006" s="1055"/>
      <c r="N1006" s="1055"/>
      <c r="O1006" s="1055"/>
      <c r="P1006" s="1055"/>
      <c r="Q1006" s="1055"/>
      <c r="R1006" s="1055"/>
      <c r="S1006" s="1055"/>
      <c r="T1006" s="1055"/>
      <c r="U1006" s="1055"/>
      <c r="V1006" s="1055"/>
      <c r="W1006" s="1055"/>
      <c r="X1006" s="1055"/>
      <c r="Y1006" s="1055"/>
      <c r="Z1006" s="1055"/>
      <c r="AA1006" s="1055"/>
      <c r="AB1006" s="1055"/>
      <c r="AC1006" s="1055"/>
      <c r="AD1006" s="1055"/>
      <c r="AE1006" s="1055"/>
      <c r="AF1006" s="1055"/>
      <c r="AG1006" s="1055"/>
      <c r="AH1006" s="1055"/>
      <c r="AI1006" s="1055"/>
      <c r="AJ1006" s="1055"/>
      <c r="AK1006" s="1055"/>
      <c r="AL1006" s="1055"/>
      <c r="AM1006" s="1055"/>
      <c r="AN1006" s="1055"/>
      <c r="AO1006" s="1055"/>
      <c r="AP1006" s="1055"/>
      <c r="AQ1006" s="1055"/>
      <c r="AR1006" s="1055"/>
      <c r="AS1006" s="1055"/>
      <c r="AT1006" s="1055"/>
      <c r="AU1006" s="1055"/>
      <c r="AV1006" s="1055"/>
      <c r="AW1006" s="1055"/>
      <c r="AX1006" s="1055"/>
      <c r="AY1006" s="1055"/>
      <c r="AZ1006" s="1055"/>
      <c r="BA1006" s="1055"/>
      <c r="BB1006" s="1055"/>
      <c r="BC1006" s="1055"/>
      <c r="BD1006" s="1055"/>
      <c r="BE1006" s="1055"/>
      <c r="BF1006" s="1055"/>
      <c r="BG1006" s="1055"/>
      <c r="BH1006" s="1055"/>
      <c r="BI1006" s="1055"/>
      <c r="BJ1006" s="1055"/>
      <c r="BK1006" s="1055"/>
      <c r="BL1006" s="1055"/>
      <c r="BM1006" s="1055"/>
      <c r="BN1006" s="1055"/>
      <c r="BO1006" s="1055"/>
      <c r="BP1006" s="1055"/>
      <c r="BQ1006" s="1055"/>
      <c r="BR1006" s="1055"/>
    </row>
    <row r="1007" spans="1:70" s="83" customFormat="1" ht="25.5" x14ac:dyDescent="0.25">
      <c r="A1007" s="854" t="s">
        <v>994</v>
      </c>
      <c r="B1007" s="163" t="s">
        <v>1329</v>
      </c>
      <c r="C1007" s="930" t="s">
        <v>1207</v>
      </c>
      <c r="D1007" s="65" t="s">
        <v>1159</v>
      </c>
      <c r="E1007" s="1049" t="s">
        <v>992</v>
      </c>
      <c r="F1007" s="1048" t="s">
        <v>993</v>
      </c>
      <c r="G1007" s="1048">
        <v>2</v>
      </c>
      <c r="H1007" s="65">
        <v>2</v>
      </c>
      <c r="I1007" s="68">
        <v>2</v>
      </c>
      <c r="J1007" s="69">
        <v>3</v>
      </c>
      <c r="K1007" s="965"/>
      <c r="L1007" s="1071"/>
      <c r="M1007" s="1055"/>
      <c r="N1007" s="1055"/>
      <c r="O1007" s="1055"/>
      <c r="P1007" s="1055"/>
      <c r="Q1007" s="1055"/>
      <c r="R1007" s="1055"/>
      <c r="S1007" s="1055"/>
      <c r="T1007" s="1055"/>
      <c r="U1007" s="1055"/>
      <c r="V1007" s="1055"/>
      <c r="W1007" s="1055"/>
      <c r="X1007" s="1055"/>
      <c r="Y1007" s="1055"/>
      <c r="Z1007" s="1055"/>
      <c r="AA1007" s="1055"/>
      <c r="AB1007" s="1055"/>
      <c r="AC1007" s="1055"/>
      <c r="AD1007" s="1055"/>
      <c r="AE1007" s="1055"/>
      <c r="AF1007" s="1055"/>
      <c r="AG1007" s="1055"/>
      <c r="AH1007" s="1055"/>
      <c r="AI1007" s="1055"/>
      <c r="AJ1007" s="1055"/>
      <c r="AK1007" s="1055"/>
      <c r="AL1007" s="1055"/>
      <c r="AM1007" s="1055"/>
      <c r="AN1007" s="1055"/>
      <c r="AO1007" s="1055"/>
      <c r="AP1007" s="1055"/>
      <c r="AQ1007" s="1055"/>
      <c r="AR1007" s="1055"/>
      <c r="AS1007" s="1055"/>
      <c r="AT1007" s="1055"/>
      <c r="AU1007" s="1055"/>
      <c r="AV1007" s="1055"/>
      <c r="AW1007" s="1055"/>
      <c r="AX1007" s="1055"/>
      <c r="AY1007" s="1055"/>
      <c r="AZ1007" s="1055"/>
      <c r="BA1007" s="1055"/>
      <c r="BB1007" s="1055"/>
      <c r="BC1007" s="1055"/>
      <c r="BD1007" s="1055"/>
      <c r="BE1007" s="1055"/>
      <c r="BF1007" s="1055"/>
      <c r="BG1007" s="1055"/>
      <c r="BH1007" s="1055"/>
      <c r="BI1007" s="1055"/>
      <c r="BJ1007" s="1055"/>
      <c r="BK1007" s="1055"/>
      <c r="BL1007" s="1055"/>
      <c r="BM1007" s="1055"/>
      <c r="BN1007" s="1055"/>
      <c r="BO1007" s="1055"/>
      <c r="BP1007" s="1055"/>
      <c r="BQ1007" s="1055"/>
      <c r="BR1007" s="1055"/>
    </row>
    <row r="1008" spans="1:70" s="835" customFormat="1" ht="25.5" x14ac:dyDescent="0.25">
      <c r="A1008" s="854" t="s">
        <v>995</v>
      </c>
      <c r="B1008" s="163" t="s">
        <v>1329</v>
      </c>
      <c r="C1008" s="930" t="s">
        <v>1207</v>
      </c>
      <c r="D1008" s="65" t="s">
        <v>1159</v>
      </c>
      <c r="E1008" s="1049" t="s">
        <v>992</v>
      </c>
      <c r="F1008" s="1048" t="s">
        <v>993</v>
      </c>
      <c r="G1008" s="1048">
        <v>2</v>
      </c>
      <c r="H1008" s="65">
        <v>2</v>
      </c>
      <c r="I1008" s="68">
        <v>2</v>
      </c>
      <c r="J1008" s="69">
        <v>3</v>
      </c>
      <c r="K1008" s="965"/>
      <c r="L1008" s="1056"/>
      <c r="M1008" s="1057"/>
      <c r="N1008" s="1057"/>
      <c r="O1008" s="1057"/>
      <c r="P1008" s="1057"/>
      <c r="Q1008" s="1057"/>
      <c r="R1008" s="1057"/>
      <c r="S1008" s="1057"/>
      <c r="T1008" s="1057"/>
      <c r="U1008" s="1057"/>
      <c r="V1008" s="1057"/>
      <c r="W1008" s="1057"/>
      <c r="X1008" s="1057"/>
      <c r="Y1008" s="1057"/>
      <c r="Z1008" s="1057"/>
      <c r="AA1008" s="1057"/>
      <c r="AB1008" s="1057"/>
      <c r="AC1008" s="1057"/>
      <c r="AD1008" s="1057"/>
      <c r="AE1008" s="1057"/>
      <c r="AF1008" s="1057"/>
      <c r="AG1008" s="1057"/>
      <c r="AH1008" s="1057"/>
      <c r="AI1008" s="1057"/>
      <c r="AJ1008" s="1057"/>
      <c r="AK1008" s="1057"/>
      <c r="AL1008" s="1057"/>
      <c r="AM1008" s="1057"/>
      <c r="AN1008" s="1057"/>
      <c r="AO1008" s="1057"/>
      <c r="AP1008" s="1057"/>
      <c r="AQ1008" s="1057"/>
      <c r="AR1008" s="1057"/>
      <c r="AS1008" s="1057"/>
      <c r="AT1008" s="1057"/>
      <c r="AU1008" s="1057"/>
      <c r="AV1008" s="1057"/>
      <c r="AW1008" s="1057"/>
      <c r="AX1008" s="1057"/>
      <c r="AY1008" s="1057"/>
      <c r="AZ1008" s="1057"/>
      <c r="BA1008" s="1057"/>
      <c r="BB1008" s="1057"/>
      <c r="BC1008" s="1057"/>
      <c r="BD1008" s="1057"/>
      <c r="BE1008" s="1057"/>
      <c r="BF1008" s="1057"/>
      <c r="BG1008" s="1057"/>
      <c r="BH1008" s="1057"/>
      <c r="BI1008" s="1057"/>
      <c r="BJ1008" s="1057"/>
      <c r="BK1008" s="1057"/>
      <c r="BL1008" s="1057"/>
      <c r="BM1008" s="1057"/>
      <c r="BN1008" s="1057"/>
      <c r="BO1008" s="1057"/>
      <c r="BP1008" s="1057"/>
      <c r="BQ1008" s="1057"/>
      <c r="BR1008" s="1057"/>
    </row>
    <row r="1009" spans="1:70" s="616" customFormat="1" ht="25.5" x14ac:dyDescent="0.25">
      <c r="A1009" s="854" t="s">
        <v>997</v>
      </c>
      <c r="B1009" s="163" t="s">
        <v>1330</v>
      </c>
      <c r="C1009" s="930" t="s">
        <v>1207</v>
      </c>
      <c r="D1009" s="1048" t="s">
        <v>1159</v>
      </c>
      <c r="E1009" s="1049" t="s">
        <v>992</v>
      </c>
      <c r="F1009" s="1048" t="s">
        <v>993</v>
      </c>
      <c r="G1009" s="1048">
        <v>4</v>
      </c>
      <c r="H1009" s="65">
        <v>2</v>
      </c>
      <c r="I1009" s="68">
        <v>4</v>
      </c>
      <c r="J1009" s="69">
        <v>3</v>
      </c>
      <c r="K1009" s="965"/>
      <c r="L1009" s="1069"/>
      <c r="M1009" s="1070"/>
      <c r="N1009" s="1070"/>
      <c r="O1009" s="1070"/>
      <c r="P1009" s="1070"/>
      <c r="Q1009" s="1070"/>
      <c r="R1009" s="1070"/>
      <c r="S1009" s="1070"/>
      <c r="T1009" s="1070"/>
      <c r="U1009" s="1070"/>
      <c r="V1009" s="1070"/>
      <c r="W1009" s="1070"/>
      <c r="X1009" s="1070"/>
      <c r="Y1009" s="1070"/>
      <c r="Z1009" s="1070"/>
      <c r="AA1009" s="1070"/>
      <c r="AB1009" s="1070"/>
      <c r="AC1009" s="1070"/>
      <c r="AD1009" s="1070"/>
      <c r="AE1009" s="1070"/>
      <c r="AF1009" s="1070"/>
      <c r="AG1009" s="1070"/>
      <c r="AH1009" s="1070"/>
      <c r="AI1009" s="1070"/>
      <c r="AJ1009" s="1070"/>
      <c r="AK1009" s="1070"/>
      <c r="AL1009" s="1070"/>
      <c r="AM1009" s="1070"/>
      <c r="AN1009" s="1070"/>
      <c r="AO1009" s="1070"/>
      <c r="AP1009" s="1070"/>
      <c r="AQ1009" s="1070"/>
      <c r="AR1009" s="1070"/>
      <c r="AS1009" s="1070"/>
      <c r="AT1009" s="1070"/>
      <c r="AU1009" s="1070"/>
      <c r="AV1009" s="1070"/>
      <c r="AW1009" s="1070"/>
      <c r="AX1009" s="1070"/>
      <c r="AY1009" s="1070"/>
      <c r="AZ1009" s="1070"/>
      <c r="BA1009" s="1070"/>
      <c r="BB1009" s="1070"/>
      <c r="BC1009" s="1070"/>
      <c r="BD1009" s="1070"/>
      <c r="BE1009" s="1070"/>
      <c r="BF1009" s="1070"/>
      <c r="BG1009" s="1070"/>
      <c r="BH1009" s="1070"/>
      <c r="BI1009" s="1070"/>
      <c r="BJ1009" s="1070"/>
      <c r="BK1009" s="1070"/>
      <c r="BL1009" s="1070"/>
      <c r="BM1009" s="1070"/>
      <c r="BN1009" s="1070"/>
      <c r="BO1009" s="1070"/>
      <c r="BP1009" s="1070"/>
      <c r="BQ1009" s="1070"/>
      <c r="BR1009" s="1070"/>
    </row>
    <row r="1010" spans="1:70" s="83" customFormat="1" x14ac:dyDescent="0.25">
      <c r="A1010" s="745" t="s">
        <v>432</v>
      </c>
      <c r="B1010" s="958" t="s">
        <v>518</v>
      </c>
      <c r="C1010" s="747" t="s">
        <v>753</v>
      </c>
      <c r="D1010" s="192" t="s">
        <v>751</v>
      </c>
      <c r="E1010" s="826"/>
      <c r="F1010" s="826"/>
      <c r="G1010" s="826"/>
      <c r="H1010" s="826"/>
      <c r="I1010" s="68">
        <v>100</v>
      </c>
      <c r="J1010" s="724">
        <v>11</v>
      </c>
      <c r="K1010" s="469"/>
      <c r="L1010" s="1054"/>
      <c r="M1010" s="1101"/>
      <c r="N1010" s="1101"/>
      <c r="O1010" s="1055"/>
      <c r="P1010" s="1055"/>
      <c r="Q1010" s="1055"/>
      <c r="R1010" s="1055"/>
      <c r="S1010" s="1055"/>
      <c r="T1010" s="1055"/>
      <c r="U1010" s="1055"/>
      <c r="V1010" s="1055"/>
      <c r="W1010" s="1055"/>
      <c r="X1010" s="1055"/>
      <c r="Y1010" s="1055"/>
      <c r="Z1010" s="1055"/>
      <c r="AA1010" s="1055"/>
      <c r="AB1010" s="1055"/>
      <c r="AC1010" s="1055"/>
      <c r="AD1010" s="1055"/>
      <c r="AE1010" s="1055"/>
      <c r="AF1010" s="1055"/>
      <c r="AG1010" s="1055"/>
      <c r="AH1010" s="1055"/>
      <c r="AI1010" s="1055"/>
      <c r="AJ1010" s="1055"/>
      <c r="AK1010" s="1055"/>
      <c r="AL1010" s="1055"/>
      <c r="AM1010" s="1055"/>
      <c r="AN1010" s="1055"/>
      <c r="AO1010" s="1055"/>
      <c r="AP1010" s="1055"/>
      <c r="AQ1010" s="1055"/>
      <c r="AR1010" s="1055"/>
      <c r="AS1010" s="1055"/>
      <c r="AT1010" s="1055"/>
      <c r="AU1010" s="1055"/>
      <c r="AV1010" s="1055"/>
      <c r="AW1010" s="1055"/>
      <c r="AX1010" s="1055"/>
      <c r="AY1010" s="1055"/>
      <c r="AZ1010" s="1055"/>
      <c r="BA1010" s="1055"/>
      <c r="BB1010" s="1055"/>
      <c r="BC1010" s="1055"/>
      <c r="BD1010" s="1055"/>
      <c r="BE1010" s="1055"/>
      <c r="BF1010" s="1055"/>
      <c r="BG1010" s="1055"/>
      <c r="BH1010" s="1055"/>
      <c r="BI1010" s="1055"/>
      <c r="BJ1010" s="1055"/>
      <c r="BK1010" s="1055"/>
      <c r="BL1010" s="1055"/>
      <c r="BM1010" s="1055"/>
      <c r="BN1010" s="1055"/>
      <c r="BO1010" s="1055"/>
      <c r="BP1010" s="1055"/>
      <c r="BQ1010" s="1055"/>
      <c r="BR1010" s="1055"/>
    </row>
    <row r="1011" spans="1:70" s="994" customFormat="1" x14ac:dyDescent="0.25">
      <c r="A1011" s="1108" t="s">
        <v>1336</v>
      </c>
      <c r="B1011" s="1027" t="s">
        <v>1337</v>
      </c>
      <c r="C1011" s="747"/>
      <c r="D1011" s="552"/>
      <c r="E1011" s="65"/>
      <c r="F1011" s="65"/>
      <c r="G1011" s="65"/>
      <c r="H1011" s="65"/>
      <c r="I1011" s="1107">
        <v>165</v>
      </c>
      <c r="J1011" s="69">
        <v>1</v>
      </c>
      <c r="K1011" s="232"/>
      <c r="L1011" s="1051"/>
      <c r="M1011" s="1050"/>
      <c r="N1011" s="1050"/>
      <c r="O1011" s="1050"/>
      <c r="P1011" s="1050"/>
      <c r="Q1011" s="1050"/>
      <c r="R1011" s="1050"/>
      <c r="S1011" s="1050"/>
      <c r="T1011" s="1050"/>
      <c r="U1011" s="1050"/>
      <c r="V1011" s="1050"/>
      <c r="W1011" s="1050"/>
      <c r="X1011" s="1050"/>
      <c r="Y1011" s="1050"/>
      <c r="Z1011" s="1050"/>
      <c r="AA1011" s="1050"/>
      <c r="AB1011" s="1050"/>
      <c r="AC1011" s="1050"/>
      <c r="AD1011" s="1050"/>
      <c r="AE1011" s="1050"/>
      <c r="AF1011" s="1050"/>
      <c r="AG1011" s="1050"/>
      <c r="AH1011" s="1050"/>
      <c r="AI1011" s="1050"/>
      <c r="AJ1011" s="1050"/>
      <c r="AK1011" s="1050"/>
      <c r="AL1011" s="1050"/>
      <c r="AM1011" s="1050"/>
      <c r="AN1011" s="1050"/>
      <c r="AO1011" s="1050"/>
      <c r="AP1011" s="1050"/>
      <c r="AQ1011" s="1050"/>
      <c r="AR1011" s="1050"/>
      <c r="AS1011" s="1050"/>
      <c r="AT1011" s="1050"/>
      <c r="AU1011" s="1050"/>
      <c r="AV1011" s="1050"/>
      <c r="AW1011" s="1050"/>
      <c r="AX1011" s="1050"/>
      <c r="AY1011" s="1050"/>
      <c r="AZ1011" s="1050"/>
      <c r="BA1011" s="1050"/>
      <c r="BB1011" s="1050"/>
      <c r="BC1011" s="1050"/>
      <c r="BD1011" s="1050"/>
      <c r="BE1011" s="1050"/>
      <c r="BF1011" s="1050"/>
      <c r="BG1011" s="1050"/>
      <c r="BH1011" s="1050"/>
      <c r="BI1011" s="1050"/>
      <c r="BJ1011" s="1050"/>
      <c r="BK1011" s="1050"/>
      <c r="BL1011" s="1050"/>
      <c r="BM1011" s="1050"/>
      <c r="BN1011" s="1050"/>
      <c r="BO1011" s="1050"/>
      <c r="BP1011" s="1050"/>
      <c r="BQ1011" s="1050"/>
      <c r="BR1011" s="1050"/>
    </row>
    <row r="1012" spans="1:70" s="994" customFormat="1" ht="15.75" thickBot="1" x14ac:dyDescent="0.3">
      <c r="A1012" s="1108" t="s">
        <v>1338</v>
      </c>
      <c r="B1012" s="1027" t="s">
        <v>1339</v>
      </c>
      <c r="C1012" s="747"/>
      <c r="D1012" s="552"/>
      <c r="E1012" s="65"/>
      <c r="F1012" s="65"/>
      <c r="G1012" s="65"/>
      <c r="H1012" s="65"/>
      <c r="I1012" s="1107">
        <v>165</v>
      </c>
      <c r="J1012" s="69">
        <v>1</v>
      </c>
      <c r="K1012" s="232"/>
      <c r="L1012" s="1051"/>
      <c r="M1012" s="1050"/>
      <c r="N1012" s="1050"/>
      <c r="O1012" s="1050"/>
      <c r="P1012" s="1050"/>
      <c r="Q1012" s="1050"/>
      <c r="R1012" s="1050"/>
      <c r="S1012" s="1050"/>
      <c r="T1012" s="1050"/>
      <c r="U1012" s="1050"/>
      <c r="V1012" s="1050"/>
      <c r="W1012" s="1050"/>
      <c r="X1012" s="1050"/>
      <c r="Y1012" s="1050"/>
      <c r="Z1012" s="1050"/>
      <c r="AA1012" s="1050"/>
      <c r="AB1012" s="1050"/>
      <c r="AC1012" s="1050"/>
      <c r="AD1012" s="1050"/>
      <c r="AE1012" s="1050"/>
      <c r="AF1012" s="1050"/>
      <c r="AG1012" s="1050"/>
      <c r="AH1012" s="1050"/>
      <c r="AI1012" s="1050"/>
      <c r="AJ1012" s="1050"/>
      <c r="AK1012" s="1050"/>
      <c r="AL1012" s="1050"/>
      <c r="AM1012" s="1050"/>
      <c r="AN1012" s="1050"/>
      <c r="AO1012" s="1050"/>
      <c r="AP1012" s="1050"/>
      <c r="AQ1012" s="1050"/>
      <c r="AR1012" s="1050"/>
      <c r="AS1012" s="1050"/>
      <c r="AT1012" s="1050"/>
      <c r="AU1012" s="1050"/>
      <c r="AV1012" s="1050"/>
      <c r="AW1012" s="1050"/>
      <c r="AX1012" s="1050"/>
      <c r="AY1012" s="1050"/>
      <c r="AZ1012" s="1050"/>
      <c r="BA1012" s="1050"/>
      <c r="BB1012" s="1050"/>
      <c r="BC1012" s="1050"/>
      <c r="BD1012" s="1050"/>
      <c r="BE1012" s="1050"/>
      <c r="BF1012" s="1050"/>
      <c r="BG1012" s="1050"/>
      <c r="BH1012" s="1050"/>
      <c r="BI1012" s="1050"/>
      <c r="BJ1012" s="1050"/>
      <c r="BK1012" s="1050"/>
      <c r="BL1012" s="1050"/>
      <c r="BM1012" s="1050"/>
      <c r="BN1012" s="1050"/>
      <c r="BO1012" s="1050"/>
      <c r="BP1012" s="1050"/>
      <c r="BQ1012" s="1050"/>
      <c r="BR1012" s="1050"/>
    </row>
    <row r="1013" spans="1:70" s="565" customFormat="1" ht="30" x14ac:dyDescent="0.25">
      <c r="A1013" s="1034" t="s">
        <v>411</v>
      </c>
      <c r="B1013" s="1035" t="s">
        <v>412</v>
      </c>
      <c r="C1013" s="1036" t="s">
        <v>651</v>
      </c>
      <c r="D1013" s="1037" t="s">
        <v>751</v>
      </c>
      <c r="E1013" s="1038"/>
      <c r="F1013" s="1038"/>
      <c r="G1013" s="1038"/>
      <c r="H1013" s="1038"/>
      <c r="I1013" s="1039">
        <v>3</v>
      </c>
      <c r="J1013" s="1040">
        <v>3</v>
      </c>
      <c r="K1013" s="1041"/>
      <c r="L1013" s="1067"/>
      <c r="M1013" s="1068"/>
      <c r="N1013" s="1068"/>
      <c r="O1013" s="1068"/>
      <c r="P1013" s="1068"/>
      <c r="Q1013" s="1068"/>
      <c r="R1013" s="1068"/>
      <c r="S1013" s="1068"/>
      <c r="T1013" s="1068"/>
      <c r="U1013" s="1068"/>
      <c r="V1013" s="1068"/>
      <c r="W1013" s="1068"/>
      <c r="X1013" s="1068"/>
      <c r="Y1013" s="1068"/>
      <c r="Z1013" s="1068"/>
      <c r="AA1013" s="1068"/>
      <c r="AB1013" s="1068"/>
      <c r="AC1013" s="1068"/>
      <c r="AD1013" s="1068"/>
      <c r="AE1013" s="1068"/>
      <c r="AF1013" s="1068"/>
      <c r="AG1013" s="1068"/>
      <c r="AH1013" s="1068"/>
      <c r="AI1013" s="1068"/>
      <c r="AJ1013" s="1068"/>
      <c r="AK1013" s="1068"/>
      <c r="AL1013" s="1068"/>
      <c r="AM1013" s="1068"/>
      <c r="AN1013" s="1068"/>
      <c r="AO1013" s="1068"/>
      <c r="AP1013" s="1068"/>
      <c r="AQ1013" s="1068"/>
      <c r="AR1013" s="1068"/>
      <c r="AS1013" s="1068"/>
      <c r="AT1013" s="1068"/>
      <c r="AU1013" s="1068"/>
      <c r="AV1013" s="1068"/>
      <c r="AW1013" s="1068"/>
      <c r="AX1013" s="1068"/>
      <c r="AY1013" s="1068"/>
      <c r="AZ1013" s="1068"/>
      <c r="BA1013" s="1068"/>
      <c r="BB1013" s="1068"/>
      <c r="BC1013" s="1068"/>
      <c r="BD1013" s="1068"/>
      <c r="BE1013" s="1068"/>
      <c r="BF1013" s="1068"/>
      <c r="BG1013" s="1068"/>
      <c r="BH1013" s="1068"/>
      <c r="BI1013" s="1068"/>
      <c r="BJ1013" s="1068"/>
      <c r="BK1013" s="1068"/>
      <c r="BL1013" s="1068"/>
      <c r="BM1013" s="1068"/>
      <c r="BN1013" s="1068"/>
      <c r="BO1013" s="1068"/>
      <c r="BP1013" s="1068"/>
      <c r="BQ1013" s="1068"/>
      <c r="BR1013" s="1068"/>
    </row>
    <row r="1014" spans="1:70" s="616" customFormat="1" x14ac:dyDescent="0.25">
      <c r="A1014" s="745" t="s">
        <v>63</v>
      </c>
      <c r="B1014" s="232" t="s">
        <v>64</v>
      </c>
      <c r="C1014" s="744" t="s">
        <v>67</v>
      </c>
      <c r="D1014" s="4"/>
      <c r="E1014" s="779"/>
      <c r="F1014" s="779"/>
      <c r="G1014" s="779"/>
      <c r="H1014" s="779"/>
      <c r="I1014" s="68">
        <v>35</v>
      </c>
      <c r="J1014" s="724">
        <v>11</v>
      </c>
      <c r="K1014" s="872"/>
      <c r="L1014" s="1069"/>
      <c r="M1014" s="1057"/>
      <c r="N1014" s="1057"/>
      <c r="O1014" s="1070"/>
      <c r="P1014" s="1070"/>
      <c r="Q1014" s="1070"/>
      <c r="R1014" s="1070"/>
      <c r="S1014" s="1070"/>
      <c r="T1014" s="1070"/>
      <c r="U1014" s="1070"/>
      <c r="V1014" s="1070"/>
      <c r="W1014" s="1070"/>
      <c r="X1014" s="1070"/>
      <c r="Y1014" s="1070"/>
      <c r="Z1014" s="1070"/>
      <c r="AA1014" s="1070"/>
      <c r="AB1014" s="1070"/>
      <c r="AC1014" s="1070"/>
      <c r="AD1014" s="1070"/>
      <c r="AE1014" s="1070"/>
      <c r="AF1014" s="1070"/>
      <c r="AG1014" s="1070"/>
      <c r="AH1014" s="1070"/>
      <c r="AI1014" s="1070"/>
      <c r="AJ1014" s="1070"/>
      <c r="AK1014" s="1070"/>
      <c r="AL1014" s="1070"/>
      <c r="AM1014" s="1070"/>
      <c r="AN1014" s="1070"/>
      <c r="AO1014" s="1070"/>
      <c r="AP1014" s="1070"/>
      <c r="AQ1014" s="1070"/>
      <c r="AR1014" s="1070"/>
      <c r="AS1014" s="1070"/>
      <c r="AT1014" s="1070"/>
      <c r="AU1014" s="1070"/>
      <c r="AV1014" s="1070"/>
      <c r="AW1014" s="1070"/>
      <c r="AX1014" s="1070"/>
      <c r="AY1014" s="1070"/>
      <c r="AZ1014" s="1070"/>
      <c r="BA1014" s="1070"/>
      <c r="BB1014" s="1070"/>
      <c r="BC1014" s="1070"/>
      <c r="BD1014" s="1070"/>
      <c r="BE1014" s="1070"/>
      <c r="BF1014" s="1070"/>
      <c r="BG1014" s="1070"/>
      <c r="BH1014" s="1070"/>
      <c r="BI1014" s="1070"/>
      <c r="BJ1014" s="1070"/>
      <c r="BK1014" s="1070"/>
      <c r="BL1014" s="1070"/>
      <c r="BM1014" s="1070"/>
      <c r="BN1014" s="1070"/>
      <c r="BO1014" s="1070"/>
      <c r="BP1014" s="1070"/>
      <c r="BQ1014" s="1070"/>
      <c r="BR1014" s="1070"/>
    </row>
    <row r="1015" spans="1:70" s="83" customFormat="1" ht="15.75" thickBot="1" x14ac:dyDescent="0.3">
      <c r="A1015" s="745" t="s">
        <v>65</v>
      </c>
      <c r="B1015" s="232" t="s">
        <v>66</v>
      </c>
      <c r="C1015" s="744" t="s">
        <v>67</v>
      </c>
      <c r="D1015" s="4"/>
      <c r="E1015" s="779"/>
      <c r="F1015" s="779"/>
      <c r="G1015" s="779"/>
      <c r="H1015" s="779"/>
      <c r="I1015" s="68">
        <v>22</v>
      </c>
      <c r="J1015" s="724">
        <v>11</v>
      </c>
      <c r="K1015" s="872"/>
      <c r="L1015" s="1054"/>
      <c r="M1015" s="1059"/>
      <c r="N1015" s="1087"/>
      <c r="O1015" s="1055"/>
      <c r="P1015" s="1055"/>
      <c r="Q1015" s="1055"/>
      <c r="R1015" s="1055"/>
      <c r="S1015" s="1055"/>
      <c r="T1015" s="1055"/>
      <c r="U1015" s="1055"/>
      <c r="V1015" s="1055"/>
      <c r="W1015" s="1055"/>
      <c r="X1015" s="1055"/>
      <c r="Y1015" s="1055"/>
      <c r="Z1015" s="1055"/>
      <c r="AA1015" s="1055"/>
      <c r="AB1015" s="1055"/>
      <c r="AC1015" s="1055"/>
      <c r="AD1015" s="1055"/>
      <c r="AE1015" s="1055"/>
      <c r="AF1015" s="1055"/>
      <c r="AG1015" s="1055"/>
      <c r="AH1015" s="1055"/>
      <c r="AI1015" s="1055"/>
      <c r="AJ1015" s="1055"/>
      <c r="AK1015" s="1055"/>
      <c r="AL1015" s="1055"/>
      <c r="AM1015" s="1055"/>
      <c r="AN1015" s="1055"/>
      <c r="AO1015" s="1055"/>
      <c r="AP1015" s="1055"/>
      <c r="AQ1015" s="1055"/>
      <c r="AR1015" s="1055"/>
      <c r="AS1015" s="1055"/>
      <c r="AT1015" s="1055"/>
      <c r="AU1015" s="1055"/>
      <c r="AV1015" s="1055"/>
      <c r="AW1015" s="1055"/>
      <c r="AX1015" s="1055"/>
      <c r="AY1015" s="1055"/>
      <c r="AZ1015" s="1055"/>
      <c r="BA1015" s="1055"/>
      <c r="BB1015" s="1055"/>
      <c r="BC1015" s="1055"/>
      <c r="BD1015" s="1055"/>
      <c r="BE1015" s="1055"/>
      <c r="BF1015" s="1055"/>
      <c r="BG1015" s="1055"/>
      <c r="BH1015" s="1055"/>
      <c r="BI1015" s="1055"/>
      <c r="BJ1015" s="1055"/>
      <c r="BK1015" s="1055"/>
      <c r="BL1015" s="1055"/>
      <c r="BM1015" s="1055"/>
      <c r="BN1015" s="1055"/>
      <c r="BO1015" s="1055"/>
      <c r="BP1015" s="1055"/>
      <c r="BQ1015" s="1055"/>
      <c r="BR1015" s="1055"/>
    </row>
    <row r="1016" spans="1:70" s="83" customFormat="1" ht="39" thickBot="1" x14ac:dyDescent="0.3">
      <c r="A1016" s="1118" t="s">
        <v>793</v>
      </c>
      <c r="B1016" s="1119" t="s">
        <v>794</v>
      </c>
      <c r="C1016" s="753" t="s">
        <v>961</v>
      </c>
      <c r="D1016" s="94" t="s">
        <v>1159</v>
      </c>
      <c r="E1016" s="1117" t="s">
        <v>1132</v>
      </c>
      <c r="F1016" s="1115" t="s">
        <v>1122</v>
      </c>
      <c r="G1016" s="1115">
        <v>1</v>
      </c>
      <c r="H1016" s="1115">
        <v>12</v>
      </c>
      <c r="I1016" s="247" t="s">
        <v>1199</v>
      </c>
      <c r="J1016" s="98" t="s">
        <v>1340</v>
      </c>
      <c r="K1016" s="789"/>
      <c r="L1016" s="768"/>
    </row>
    <row r="1017" spans="1:70" s="994" customFormat="1" x14ac:dyDescent="0.25">
      <c r="A1017" s="1108" t="s">
        <v>1336</v>
      </c>
      <c r="B1017" s="1027" t="s">
        <v>1337</v>
      </c>
      <c r="C1017" s="747"/>
      <c r="D1017" s="552"/>
      <c r="E1017" s="65"/>
      <c r="F1017" s="65"/>
      <c r="G1017" s="65"/>
      <c r="H1017" s="65"/>
      <c r="I1017" s="1109" t="s">
        <v>1199</v>
      </c>
      <c r="J1017" s="69">
        <v>1</v>
      </c>
      <c r="K1017" s="232"/>
      <c r="L1017" s="1051"/>
      <c r="M1017" s="1050"/>
      <c r="N1017" s="1050"/>
      <c r="O1017" s="1050"/>
      <c r="P1017" s="1050"/>
      <c r="Q1017" s="1050"/>
      <c r="R1017" s="1050"/>
      <c r="S1017" s="1050"/>
      <c r="T1017" s="1050"/>
      <c r="U1017" s="1050"/>
      <c r="V1017" s="1050"/>
      <c r="W1017" s="1050"/>
      <c r="X1017" s="1050"/>
      <c r="Y1017" s="1050"/>
      <c r="Z1017" s="1050"/>
      <c r="AA1017" s="1050"/>
      <c r="AB1017" s="1050"/>
      <c r="AC1017" s="1050"/>
      <c r="AD1017" s="1050"/>
      <c r="AE1017" s="1050"/>
      <c r="AF1017" s="1050"/>
      <c r="AG1017" s="1050"/>
      <c r="AH1017" s="1050"/>
      <c r="AI1017" s="1050"/>
      <c r="AJ1017" s="1050"/>
      <c r="AK1017" s="1050"/>
      <c r="AL1017" s="1050"/>
      <c r="AM1017" s="1050"/>
      <c r="AN1017" s="1050"/>
      <c r="AO1017" s="1050"/>
      <c r="AP1017" s="1050"/>
      <c r="AQ1017" s="1050"/>
      <c r="AR1017" s="1050"/>
      <c r="AS1017" s="1050"/>
      <c r="AT1017" s="1050"/>
      <c r="AU1017" s="1050"/>
      <c r="AV1017" s="1050"/>
      <c r="AW1017" s="1050"/>
      <c r="AX1017" s="1050"/>
      <c r="AY1017" s="1050"/>
      <c r="AZ1017" s="1050"/>
      <c r="BA1017" s="1050"/>
      <c r="BB1017" s="1050"/>
      <c r="BC1017" s="1050"/>
      <c r="BD1017" s="1050"/>
      <c r="BE1017" s="1050"/>
      <c r="BF1017" s="1050"/>
      <c r="BG1017" s="1050"/>
      <c r="BH1017" s="1050"/>
      <c r="BI1017" s="1050"/>
      <c r="BJ1017" s="1050"/>
      <c r="BK1017" s="1050"/>
      <c r="BL1017" s="1050"/>
      <c r="BM1017" s="1050"/>
      <c r="BN1017" s="1050"/>
      <c r="BO1017" s="1050"/>
      <c r="BP1017" s="1050"/>
      <c r="BQ1017" s="1050"/>
      <c r="BR1017" s="1050"/>
    </row>
    <row r="1018" spans="1:70" s="994" customFormat="1" x14ac:dyDescent="0.25">
      <c r="A1018" s="1108" t="s">
        <v>1338</v>
      </c>
      <c r="B1018" s="1027" t="s">
        <v>1339</v>
      </c>
      <c r="C1018" s="747"/>
      <c r="D1018" s="552"/>
      <c r="E1018" s="65"/>
      <c r="F1018" s="65"/>
      <c r="G1018" s="65"/>
      <c r="H1018" s="65"/>
      <c r="I1018" s="1109" t="s">
        <v>1199</v>
      </c>
      <c r="J1018" s="69">
        <v>1</v>
      </c>
      <c r="K1018" s="232"/>
      <c r="L1018" s="1051"/>
      <c r="M1018" s="1050"/>
      <c r="N1018" s="1050"/>
      <c r="O1018" s="1050"/>
      <c r="P1018" s="1050"/>
      <c r="Q1018" s="1050"/>
      <c r="R1018" s="1050"/>
      <c r="S1018" s="1050"/>
      <c r="T1018" s="1050"/>
      <c r="U1018" s="1050"/>
      <c r="V1018" s="1050"/>
      <c r="W1018" s="1050"/>
      <c r="X1018" s="1050"/>
      <c r="Y1018" s="1050"/>
      <c r="Z1018" s="1050"/>
      <c r="AA1018" s="1050"/>
      <c r="AB1018" s="1050"/>
      <c r="AC1018" s="1050"/>
      <c r="AD1018" s="1050"/>
      <c r="AE1018" s="1050"/>
      <c r="AF1018" s="1050"/>
      <c r="AG1018" s="1050"/>
      <c r="AH1018" s="1050"/>
      <c r="AI1018" s="1050"/>
      <c r="AJ1018" s="1050"/>
      <c r="AK1018" s="1050"/>
      <c r="AL1018" s="1050"/>
      <c r="AM1018" s="1050"/>
      <c r="AN1018" s="1050"/>
      <c r="AO1018" s="1050"/>
      <c r="AP1018" s="1050"/>
      <c r="AQ1018" s="1050"/>
      <c r="AR1018" s="1050"/>
      <c r="AS1018" s="1050"/>
      <c r="AT1018" s="1050"/>
      <c r="AU1018" s="1050"/>
      <c r="AV1018" s="1050"/>
      <c r="AW1018" s="1050"/>
      <c r="AX1018" s="1050"/>
      <c r="AY1018" s="1050"/>
      <c r="AZ1018" s="1050"/>
      <c r="BA1018" s="1050"/>
      <c r="BB1018" s="1050"/>
      <c r="BC1018" s="1050"/>
      <c r="BD1018" s="1050"/>
      <c r="BE1018" s="1050"/>
      <c r="BF1018" s="1050"/>
      <c r="BG1018" s="1050"/>
      <c r="BH1018" s="1050"/>
      <c r="BI1018" s="1050"/>
      <c r="BJ1018" s="1050"/>
      <c r="BK1018" s="1050"/>
      <c r="BL1018" s="1050"/>
      <c r="BM1018" s="1050"/>
      <c r="BN1018" s="1050"/>
      <c r="BO1018" s="1050"/>
      <c r="BP1018" s="1050"/>
      <c r="BQ1018" s="1050"/>
      <c r="BR1018" s="1050"/>
    </row>
    <row r="1019" spans="1:70" s="838" customFormat="1" ht="15.75" x14ac:dyDescent="0.25">
      <c r="A1019" s="1046" t="s">
        <v>1319</v>
      </c>
      <c r="B1019" s="1047" t="s">
        <v>1305</v>
      </c>
      <c r="C1019" s="747" t="s">
        <v>1304</v>
      </c>
      <c r="D1019" s="192"/>
      <c r="E1019" s="65"/>
      <c r="F1019" s="65"/>
      <c r="G1019" s="65"/>
      <c r="H1019" s="65"/>
      <c r="I1019" s="1042">
        <v>60</v>
      </c>
      <c r="J1019" s="69">
        <v>1</v>
      </c>
      <c r="K1019" s="966"/>
      <c r="L1019" s="1051"/>
      <c r="M1019" s="1050"/>
      <c r="N1019" s="1050"/>
      <c r="O1019" s="1050"/>
      <c r="P1019" s="1050"/>
      <c r="Q1019" s="1050"/>
      <c r="R1019" s="1050"/>
      <c r="S1019" s="1050"/>
      <c r="T1019" s="1050"/>
      <c r="U1019" s="1050"/>
      <c r="V1019" s="1050"/>
      <c r="W1019" s="1050"/>
      <c r="X1019" s="1050"/>
      <c r="Y1019" s="1050"/>
      <c r="Z1019" s="1050"/>
      <c r="AA1019" s="1050"/>
      <c r="AB1019" s="1050"/>
      <c r="AC1019" s="1050"/>
      <c r="AD1019" s="1050"/>
      <c r="AE1019" s="1050"/>
      <c r="AF1019" s="1050"/>
      <c r="AG1019" s="1050"/>
      <c r="AH1019" s="1050"/>
      <c r="AI1019" s="1050"/>
      <c r="AJ1019" s="1050"/>
      <c r="AK1019" s="1050"/>
      <c r="AL1019" s="1050"/>
      <c r="AM1019" s="1050"/>
      <c r="AN1019" s="1050"/>
      <c r="AO1019" s="1050"/>
      <c r="AP1019" s="1050"/>
      <c r="AQ1019" s="1050"/>
      <c r="AR1019" s="1050"/>
      <c r="AS1019" s="1050"/>
      <c r="AT1019" s="1050"/>
      <c r="AU1019" s="1050"/>
      <c r="AV1019" s="1050"/>
      <c r="AW1019" s="1050"/>
      <c r="AX1019" s="1050"/>
      <c r="AY1019" s="1050"/>
      <c r="AZ1019" s="1050"/>
      <c r="BA1019" s="1050"/>
      <c r="BB1019" s="1050"/>
      <c r="BC1019" s="1050"/>
      <c r="BD1019" s="1050"/>
      <c r="BE1019" s="1050"/>
      <c r="BF1019" s="1050"/>
      <c r="BG1019" s="1050"/>
      <c r="BH1019" s="1050"/>
      <c r="BI1019" s="1050"/>
      <c r="BJ1019" s="1050"/>
      <c r="BK1019" s="1050"/>
      <c r="BL1019" s="1050"/>
      <c r="BM1019" s="1050"/>
      <c r="BN1019" s="1050"/>
      <c r="BO1019" s="1050"/>
      <c r="BP1019" s="1050"/>
      <c r="BQ1019" s="1050"/>
      <c r="BR1019" s="1050"/>
    </row>
    <row r="1020" spans="1:70" s="838" customFormat="1" ht="15.75" x14ac:dyDescent="0.25">
      <c r="A1020" s="1046" t="s">
        <v>615</v>
      </c>
      <c r="B1020" s="1047" t="s">
        <v>1320</v>
      </c>
      <c r="C1020" s="747"/>
      <c r="D1020" s="192"/>
      <c r="E1020" s="65"/>
      <c r="F1020" s="65"/>
      <c r="G1020" s="65"/>
      <c r="H1020" s="65"/>
      <c r="I1020" s="1042">
        <v>61</v>
      </c>
      <c r="J1020" s="69">
        <v>1</v>
      </c>
      <c r="K1020" s="966"/>
      <c r="L1020" s="1051"/>
      <c r="M1020" s="1050"/>
      <c r="N1020" s="1050"/>
      <c r="O1020" s="1050"/>
      <c r="P1020" s="1050"/>
      <c r="Q1020" s="1050"/>
      <c r="R1020" s="1050"/>
      <c r="S1020" s="1050"/>
      <c r="T1020" s="1050"/>
      <c r="U1020" s="1050"/>
      <c r="V1020" s="1050"/>
      <c r="W1020" s="1050"/>
      <c r="X1020" s="1050"/>
      <c r="Y1020" s="1050"/>
      <c r="Z1020" s="1050"/>
      <c r="AA1020" s="1050"/>
      <c r="AB1020" s="1050"/>
      <c r="AC1020" s="1050"/>
      <c r="AD1020" s="1050"/>
      <c r="AE1020" s="1050"/>
      <c r="AF1020" s="1050"/>
      <c r="AG1020" s="1050"/>
      <c r="AH1020" s="1050"/>
      <c r="AI1020" s="1050"/>
      <c r="AJ1020" s="1050"/>
      <c r="AK1020" s="1050"/>
      <c r="AL1020" s="1050"/>
      <c r="AM1020" s="1050"/>
      <c r="AN1020" s="1050"/>
      <c r="AO1020" s="1050"/>
      <c r="AP1020" s="1050"/>
      <c r="AQ1020" s="1050"/>
      <c r="AR1020" s="1050"/>
      <c r="AS1020" s="1050"/>
      <c r="AT1020" s="1050"/>
      <c r="AU1020" s="1050"/>
      <c r="AV1020" s="1050"/>
      <c r="AW1020" s="1050"/>
      <c r="AX1020" s="1050"/>
      <c r="AY1020" s="1050"/>
      <c r="AZ1020" s="1050"/>
      <c r="BA1020" s="1050"/>
      <c r="BB1020" s="1050"/>
      <c r="BC1020" s="1050"/>
      <c r="BD1020" s="1050"/>
      <c r="BE1020" s="1050"/>
      <c r="BF1020" s="1050"/>
      <c r="BG1020" s="1050"/>
      <c r="BH1020" s="1050"/>
      <c r="BI1020" s="1050"/>
      <c r="BJ1020" s="1050"/>
      <c r="BK1020" s="1050"/>
      <c r="BL1020" s="1050"/>
      <c r="BM1020" s="1050"/>
      <c r="BN1020" s="1050"/>
      <c r="BO1020" s="1050"/>
      <c r="BP1020" s="1050"/>
      <c r="BQ1020" s="1050"/>
      <c r="BR1020" s="1050"/>
    </row>
    <row r="1021" spans="1:70" s="838" customFormat="1" ht="15.75" x14ac:dyDescent="0.25">
      <c r="A1021" s="1046" t="s">
        <v>625</v>
      </c>
      <c r="B1021" s="1047" t="s">
        <v>1307</v>
      </c>
      <c r="C1021" s="747"/>
      <c r="D1021" s="192"/>
      <c r="E1021" s="65"/>
      <c r="F1021" s="65"/>
      <c r="G1021" s="65"/>
      <c r="H1021" s="65"/>
      <c r="I1021" s="1042">
        <v>61</v>
      </c>
      <c r="J1021" s="69">
        <v>1</v>
      </c>
      <c r="K1021" s="935"/>
      <c r="L1021" s="1051"/>
      <c r="M1021" s="1050"/>
      <c r="N1021" s="1050"/>
      <c r="O1021" s="1050"/>
      <c r="P1021" s="1050"/>
      <c r="Q1021" s="1050"/>
      <c r="R1021" s="1050"/>
      <c r="S1021" s="1050"/>
      <c r="T1021" s="1050"/>
      <c r="U1021" s="1050"/>
      <c r="V1021" s="1050"/>
      <c r="W1021" s="1050"/>
      <c r="X1021" s="1050"/>
      <c r="Y1021" s="1050"/>
      <c r="Z1021" s="1050"/>
      <c r="AA1021" s="1050"/>
      <c r="AB1021" s="1050"/>
      <c r="AC1021" s="1050"/>
      <c r="AD1021" s="1050"/>
      <c r="AE1021" s="1050"/>
      <c r="AF1021" s="1050"/>
      <c r="AG1021" s="1050"/>
      <c r="AH1021" s="1050"/>
      <c r="AI1021" s="1050"/>
      <c r="AJ1021" s="1050"/>
      <c r="AK1021" s="1050"/>
      <c r="AL1021" s="1050"/>
      <c r="AM1021" s="1050"/>
      <c r="AN1021" s="1050"/>
      <c r="AO1021" s="1050"/>
      <c r="AP1021" s="1050"/>
      <c r="AQ1021" s="1050"/>
      <c r="AR1021" s="1050"/>
      <c r="AS1021" s="1050"/>
      <c r="AT1021" s="1050"/>
      <c r="AU1021" s="1050"/>
      <c r="AV1021" s="1050"/>
      <c r="AW1021" s="1050"/>
      <c r="AX1021" s="1050"/>
      <c r="AY1021" s="1050"/>
      <c r="AZ1021" s="1050"/>
      <c r="BA1021" s="1050"/>
      <c r="BB1021" s="1050"/>
      <c r="BC1021" s="1050"/>
      <c r="BD1021" s="1050"/>
      <c r="BE1021" s="1050"/>
      <c r="BF1021" s="1050"/>
      <c r="BG1021" s="1050"/>
      <c r="BH1021" s="1050"/>
      <c r="BI1021" s="1050"/>
      <c r="BJ1021" s="1050"/>
      <c r="BK1021" s="1050"/>
      <c r="BL1021" s="1050"/>
      <c r="BM1021" s="1050"/>
      <c r="BN1021" s="1050"/>
      <c r="BO1021" s="1050"/>
      <c r="BP1021" s="1050"/>
      <c r="BQ1021" s="1050"/>
      <c r="BR1021" s="1050"/>
    </row>
    <row r="1022" spans="1:70" s="838" customFormat="1" ht="30" x14ac:dyDescent="0.25">
      <c r="A1022" s="1046" t="s">
        <v>1310</v>
      </c>
      <c r="B1022" s="1047" t="s">
        <v>1311</v>
      </c>
      <c r="C1022" s="1017" t="s">
        <v>753</v>
      </c>
      <c r="D1022" s="299"/>
      <c r="E1022" s="65"/>
      <c r="F1022" s="65"/>
      <c r="G1022" s="65"/>
      <c r="H1022" s="65"/>
      <c r="I1022" s="1009">
        <v>65</v>
      </c>
      <c r="J1022" s="500">
        <v>1</v>
      </c>
      <c r="K1022" s="935"/>
      <c r="L1022" s="1051"/>
      <c r="M1022" s="1050"/>
      <c r="N1022" s="1050"/>
      <c r="O1022" s="1050"/>
      <c r="P1022" s="1050"/>
      <c r="Q1022" s="1050"/>
      <c r="R1022" s="1050"/>
      <c r="S1022" s="1050"/>
      <c r="T1022" s="1050"/>
      <c r="U1022" s="1050"/>
      <c r="V1022" s="1050"/>
      <c r="W1022" s="1050"/>
      <c r="X1022" s="1050"/>
      <c r="Y1022" s="1050"/>
      <c r="Z1022" s="1050"/>
      <c r="AA1022" s="1050"/>
      <c r="AB1022" s="1050"/>
      <c r="AC1022" s="1050"/>
      <c r="AD1022" s="1050"/>
      <c r="AE1022" s="1050"/>
      <c r="AF1022" s="1050"/>
      <c r="AG1022" s="1050"/>
      <c r="AH1022" s="1050"/>
      <c r="AI1022" s="1050"/>
      <c r="AJ1022" s="1050"/>
      <c r="AK1022" s="1050"/>
      <c r="AL1022" s="1050"/>
      <c r="AM1022" s="1050"/>
      <c r="AN1022" s="1050"/>
      <c r="AO1022" s="1050"/>
      <c r="AP1022" s="1050"/>
      <c r="AQ1022" s="1050"/>
      <c r="AR1022" s="1050"/>
      <c r="AS1022" s="1050"/>
      <c r="AT1022" s="1050"/>
      <c r="AU1022" s="1050"/>
      <c r="AV1022" s="1050"/>
      <c r="AW1022" s="1050"/>
      <c r="AX1022" s="1050"/>
      <c r="AY1022" s="1050"/>
      <c r="AZ1022" s="1050"/>
      <c r="BA1022" s="1050"/>
      <c r="BB1022" s="1050"/>
      <c r="BC1022" s="1050"/>
      <c r="BD1022" s="1050"/>
      <c r="BE1022" s="1050"/>
      <c r="BF1022" s="1050"/>
      <c r="BG1022" s="1050"/>
      <c r="BH1022" s="1050"/>
      <c r="BI1022" s="1050"/>
      <c r="BJ1022" s="1050"/>
      <c r="BK1022" s="1050"/>
      <c r="BL1022" s="1050"/>
      <c r="BM1022" s="1050"/>
      <c r="BN1022" s="1050"/>
      <c r="BO1022" s="1050"/>
      <c r="BP1022" s="1050"/>
      <c r="BQ1022" s="1050"/>
      <c r="BR1022" s="1050"/>
    </row>
    <row r="1023" spans="1:70" s="838" customFormat="1" x14ac:dyDescent="0.25">
      <c r="A1023" s="770" t="s">
        <v>1321</v>
      </c>
      <c r="B1023" s="1045" t="s">
        <v>1322</v>
      </c>
      <c r="C1023" s="1017"/>
      <c r="D1023" s="299"/>
      <c r="E1023" s="65"/>
      <c r="F1023" s="65"/>
      <c r="G1023" s="65"/>
      <c r="H1023" s="65"/>
      <c r="I1023" s="1042" t="s">
        <v>1199</v>
      </c>
      <c r="J1023" s="500">
        <v>1</v>
      </c>
      <c r="K1023" s="935"/>
      <c r="L1023" s="1051"/>
      <c r="M1023" s="1050"/>
      <c r="N1023" s="1050"/>
      <c r="O1023" s="1050"/>
      <c r="P1023" s="1050"/>
      <c r="Q1023" s="1050"/>
      <c r="R1023" s="1050"/>
      <c r="S1023" s="1050"/>
      <c r="T1023" s="1050"/>
      <c r="U1023" s="1050"/>
      <c r="V1023" s="1050"/>
      <c r="W1023" s="1050"/>
      <c r="X1023" s="1050"/>
      <c r="Y1023" s="1050"/>
      <c r="Z1023" s="1050"/>
      <c r="AA1023" s="1050"/>
      <c r="AB1023" s="1050"/>
      <c r="AC1023" s="1050"/>
      <c r="AD1023" s="1050"/>
      <c r="AE1023" s="1050"/>
      <c r="AF1023" s="1050"/>
      <c r="AG1023" s="1050"/>
      <c r="AH1023" s="1050"/>
      <c r="AI1023" s="1050"/>
      <c r="AJ1023" s="1050"/>
      <c r="AK1023" s="1050"/>
      <c r="AL1023" s="1050"/>
      <c r="AM1023" s="1050"/>
      <c r="AN1023" s="1050"/>
      <c r="AO1023" s="1050"/>
      <c r="AP1023" s="1050"/>
      <c r="AQ1023" s="1050"/>
      <c r="AR1023" s="1050"/>
      <c r="AS1023" s="1050"/>
      <c r="AT1023" s="1050"/>
      <c r="AU1023" s="1050"/>
      <c r="AV1023" s="1050"/>
      <c r="AW1023" s="1050"/>
      <c r="AX1023" s="1050"/>
      <c r="AY1023" s="1050"/>
      <c r="AZ1023" s="1050"/>
      <c r="BA1023" s="1050"/>
      <c r="BB1023" s="1050"/>
      <c r="BC1023" s="1050"/>
      <c r="BD1023" s="1050"/>
      <c r="BE1023" s="1050"/>
      <c r="BF1023" s="1050"/>
      <c r="BG1023" s="1050"/>
      <c r="BH1023" s="1050"/>
      <c r="BI1023" s="1050"/>
      <c r="BJ1023" s="1050"/>
      <c r="BK1023" s="1050"/>
      <c r="BL1023" s="1050"/>
      <c r="BM1023" s="1050"/>
      <c r="BN1023" s="1050"/>
      <c r="BO1023" s="1050"/>
      <c r="BP1023" s="1050"/>
      <c r="BQ1023" s="1050"/>
      <c r="BR1023" s="1050"/>
    </row>
    <row r="1024" spans="1:70" s="253" customFormat="1" x14ac:dyDescent="0.25">
      <c r="A1024" s="770" t="s">
        <v>1323</v>
      </c>
      <c r="B1024" s="163" t="s">
        <v>1324</v>
      </c>
      <c r="C1024" s="1017"/>
      <c r="D1024" s="299"/>
      <c r="E1024" s="65"/>
      <c r="F1024" s="65"/>
      <c r="G1024" s="65"/>
      <c r="H1024" s="65"/>
      <c r="I1024" s="1042" t="s">
        <v>1199</v>
      </c>
      <c r="J1024" s="500">
        <v>1</v>
      </c>
      <c r="K1024" s="935"/>
      <c r="L1024" s="1051"/>
      <c r="M1024" s="1059"/>
      <c r="N1024" s="1059"/>
      <c r="O1024" s="1059"/>
      <c r="P1024" s="1059"/>
      <c r="Q1024" s="1059"/>
      <c r="R1024" s="1059"/>
      <c r="S1024" s="1059"/>
      <c r="T1024" s="1059"/>
      <c r="U1024" s="1059"/>
      <c r="V1024" s="1059"/>
      <c r="W1024" s="1059"/>
      <c r="X1024" s="1059"/>
      <c r="Y1024" s="1059"/>
      <c r="Z1024" s="1059"/>
      <c r="AA1024" s="1059"/>
      <c r="AB1024" s="1059"/>
      <c r="AC1024" s="1059"/>
      <c r="AD1024" s="1059"/>
      <c r="AE1024" s="1059"/>
      <c r="AF1024" s="1059"/>
      <c r="AG1024" s="1059"/>
      <c r="AH1024" s="1059"/>
      <c r="AI1024" s="1059"/>
      <c r="AJ1024" s="1059"/>
      <c r="AK1024" s="1059"/>
      <c r="AL1024" s="1059"/>
      <c r="AM1024" s="1059"/>
      <c r="AN1024" s="1059"/>
      <c r="AO1024" s="1059"/>
      <c r="AP1024" s="1059"/>
      <c r="AQ1024" s="1059"/>
      <c r="AR1024" s="1059"/>
      <c r="AS1024" s="1059"/>
      <c r="AT1024" s="1059"/>
      <c r="AU1024" s="1059"/>
      <c r="AV1024" s="1059"/>
      <c r="AW1024" s="1059"/>
      <c r="AX1024" s="1059"/>
      <c r="AY1024" s="1059"/>
      <c r="AZ1024" s="1059"/>
      <c r="BA1024" s="1059"/>
      <c r="BB1024" s="1059"/>
      <c r="BC1024" s="1059"/>
      <c r="BD1024" s="1059"/>
      <c r="BE1024" s="1059"/>
      <c r="BF1024" s="1059"/>
      <c r="BG1024" s="1059"/>
      <c r="BH1024" s="1059"/>
      <c r="BI1024" s="1059"/>
      <c r="BJ1024" s="1059"/>
      <c r="BK1024" s="1059"/>
      <c r="BL1024" s="1059"/>
      <c r="BM1024" s="1059"/>
      <c r="BN1024" s="1059"/>
      <c r="BO1024" s="1059"/>
      <c r="BP1024" s="1059"/>
      <c r="BQ1024" s="1059"/>
      <c r="BR1024" s="1059"/>
    </row>
    <row r="1025" spans="1:70" s="838" customFormat="1" ht="38.25" x14ac:dyDescent="0.25">
      <c r="A1025" s="750" t="s">
        <v>341</v>
      </c>
      <c r="B1025" s="746" t="s">
        <v>342</v>
      </c>
      <c r="C1025" s="4" t="s">
        <v>334</v>
      </c>
      <c r="D1025" s="299" t="s">
        <v>751</v>
      </c>
      <c r="E1025" s="65"/>
      <c r="F1025" s="65"/>
      <c r="G1025" s="65"/>
      <c r="H1025" s="65"/>
      <c r="I1025" s="102">
        <v>4</v>
      </c>
      <c r="J1025" s="724">
        <v>1</v>
      </c>
      <c r="K1025" s="935"/>
      <c r="L1025" s="1051"/>
      <c r="M1025" s="1050"/>
      <c r="N1025" s="1050"/>
      <c r="O1025" s="1050"/>
      <c r="P1025" s="1050"/>
      <c r="Q1025" s="1050"/>
      <c r="R1025" s="1050"/>
      <c r="S1025" s="1050"/>
      <c r="T1025" s="1050"/>
      <c r="U1025" s="1050"/>
      <c r="V1025" s="1050"/>
      <c r="W1025" s="1050"/>
      <c r="X1025" s="1050"/>
      <c r="Y1025" s="1050"/>
      <c r="Z1025" s="1050"/>
      <c r="AA1025" s="1050"/>
      <c r="AB1025" s="1050"/>
      <c r="AC1025" s="1050"/>
      <c r="AD1025" s="1050"/>
      <c r="AE1025" s="1050"/>
      <c r="AF1025" s="1050"/>
      <c r="AG1025" s="1050"/>
      <c r="AH1025" s="1050"/>
      <c r="AI1025" s="1050"/>
      <c r="AJ1025" s="1050"/>
      <c r="AK1025" s="1050"/>
      <c r="AL1025" s="1050"/>
      <c r="AM1025" s="1050"/>
      <c r="AN1025" s="1050"/>
      <c r="AO1025" s="1050"/>
      <c r="AP1025" s="1050"/>
      <c r="AQ1025" s="1050"/>
      <c r="AR1025" s="1050"/>
      <c r="AS1025" s="1050"/>
      <c r="AT1025" s="1050"/>
      <c r="AU1025" s="1050"/>
      <c r="AV1025" s="1050"/>
      <c r="AW1025" s="1050"/>
      <c r="AX1025" s="1050"/>
      <c r="AY1025" s="1050"/>
      <c r="AZ1025" s="1050"/>
      <c r="BA1025" s="1050"/>
      <c r="BB1025" s="1050"/>
      <c r="BC1025" s="1050"/>
      <c r="BD1025" s="1050"/>
      <c r="BE1025" s="1050"/>
      <c r="BF1025" s="1050"/>
      <c r="BG1025" s="1050"/>
      <c r="BH1025" s="1050"/>
      <c r="BI1025" s="1050"/>
      <c r="BJ1025" s="1050"/>
      <c r="BK1025" s="1050"/>
      <c r="BL1025" s="1050"/>
      <c r="BM1025" s="1050"/>
      <c r="BN1025" s="1050"/>
      <c r="BO1025" s="1050"/>
      <c r="BP1025" s="1050"/>
      <c r="BQ1025" s="1050"/>
      <c r="BR1025" s="1050"/>
    </row>
    <row r="1026" spans="1:70" s="838" customFormat="1" x14ac:dyDescent="0.25">
      <c r="A1026" s="865" t="s">
        <v>1278</v>
      </c>
      <c r="B1026" s="951" t="s">
        <v>1279</v>
      </c>
      <c r="C1026" s="747" t="s">
        <v>13</v>
      </c>
      <c r="D1026" s="552"/>
      <c r="E1026" s="893"/>
      <c r="F1026" s="893"/>
      <c r="G1026" s="893"/>
      <c r="H1026" s="893"/>
      <c r="I1026" s="1006">
        <v>1080</v>
      </c>
      <c r="J1026" s="69">
        <v>1</v>
      </c>
      <c r="K1026" s="469"/>
      <c r="L1026" s="1051"/>
      <c r="M1026" s="1050"/>
      <c r="N1026" s="1050"/>
      <c r="O1026" s="1050"/>
      <c r="P1026" s="1050"/>
      <c r="Q1026" s="1050"/>
      <c r="R1026" s="1050"/>
      <c r="S1026" s="1050"/>
      <c r="T1026" s="1050"/>
      <c r="U1026" s="1050"/>
      <c r="V1026" s="1050"/>
      <c r="W1026" s="1050"/>
      <c r="X1026" s="1050"/>
      <c r="Y1026" s="1050"/>
      <c r="Z1026" s="1050"/>
      <c r="AA1026" s="1050"/>
      <c r="AB1026" s="1050"/>
      <c r="AC1026" s="1050"/>
      <c r="AD1026" s="1050"/>
      <c r="AE1026" s="1050"/>
      <c r="AF1026" s="1050"/>
      <c r="AG1026" s="1050"/>
      <c r="AH1026" s="1050"/>
      <c r="AI1026" s="1050"/>
      <c r="AJ1026" s="1050"/>
      <c r="AK1026" s="1050"/>
      <c r="AL1026" s="1050"/>
      <c r="AM1026" s="1050"/>
      <c r="AN1026" s="1050"/>
      <c r="AO1026" s="1050"/>
      <c r="AP1026" s="1050"/>
      <c r="AQ1026" s="1050"/>
      <c r="AR1026" s="1050"/>
      <c r="AS1026" s="1050"/>
      <c r="AT1026" s="1050"/>
      <c r="AU1026" s="1050"/>
      <c r="AV1026" s="1050"/>
      <c r="AW1026" s="1050"/>
      <c r="AX1026" s="1050"/>
      <c r="AY1026" s="1050"/>
      <c r="AZ1026" s="1050"/>
      <c r="BA1026" s="1050"/>
      <c r="BB1026" s="1050"/>
      <c r="BC1026" s="1050"/>
      <c r="BD1026" s="1050"/>
      <c r="BE1026" s="1050"/>
      <c r="BF1026" s="1050"/>
      <c r="BG1026" s="1050"/>
      <c r="BH1026" s="1050"/>
      <c r="BI1026" s="1050"/>
      <c r="BJ1026" s="1050"/>
      <c r="BK1026" s="1050"/>
      <c r="BL1026" s="1050"/>
      <c r="BM1026" s="1050"/>
      <c r="BN1026" s="1050"/>
      <c r="BO1026" s="1050"/>
      <c r="BP1026" s="1050"/>
      <c r="BQ1026" s="1050"/>
      <c r="BR1026" s="1050"/>
    </row>
    <row r="1027" spans="1:70" s="253" customFormat="1" x14ac:dyDescent="0.25">
      <c r="A1027" s="745" t="s">
        <v>502</v>
      </c>
      <c r="B1027" s="4" t="s">
        <v>446</v>
      </c>
      <c r="C1027" s="747" t="s">
        <v>753</v>
      </c>
      <c r="D1027" s="4" t="s">
        <v>751</v>
      </c>
      <c r="E1027" s="70"/>
      <c r="F1027" s="764"/>
      <c r="G1027" s="764"/>
      <c r="H1027" s="764"/>
      <c r="I1027" s="68">
        <v>230</v>
      </c>
      <c r="J1027" s="724">
        <v>1</v>
      </c>
      <c r="K1027" s="874" t="s">
        <v>1287</v>
      </c>
      <c r="L1027" s="1058"/>
      <c r="M1027" s="1059"/>
      <c r="N1027" s="1059"/>
      <c r="O1027" s="1059"/>
      <c r="P1027" s="1059"/>
      <c r="Q1027" s="1059"/>
      <c r="R1027" s="1059"/>
      <c r="S1027" s="1059"/>
      <c r="T1027" s="1059"/>
      <c r="U1027" s="1059"/>
      <c r="V1027" s="1059"/>
      <c r="W1027" s="1059"/>
      <c r="X1027" s="1059"/>
      <c r="Y1027" s="1059"/>
      <c r="Z1027" s="1059"/>
      <c r="AA1027" s="1059"/>
      <c r="AB1027" s="1059"/>
      <c r="AC1027" s="1059"/>
      <c r="AD1027" s="1059"/>
      <c r="AE1027" s="1059"/>
      <c r="AF1027" s="1059"/>
      <c r="AG1027" s="1059"/>
      <c r="AH1027" s="1059"/>
      <c r="AI1027" s="1059"/>
      <c r="AJ1027" s="1059"/>
      <c r="AK1027" s="1059"/>
      <c r="AL1027" s="1059"/>
      <c r="AM1027" s="1059"/>
      <c r="AN1027" s="1059"/>
      <c r="AO1027" s="1059"/>
      <c r="AP1027" s="1059"/>
      <c r="AQ1027" s="1059"/>
      <c r="AR1027" s="1059"/>
      <c r="AS1027" s="1059"/>
      <c r="AT1027" s="1059"/>
      <c r="AU1027" s="1059"/>
      <c r="AV1027" s="1059"/>
      <c r="AW1027" s="1059"/>
      <c r="AX1027" s="1059"/>
      <c r="AY1027" s="1059"/>
      <c r="AZ1027" s="1059"/>
      <c r="BA1027" s="1059"/>
      <c r="BB1027" s="1059"/>
      <c r="BC1027" s="1059"/>
      <c r="BD1027" s="1059"/>
      <c r="BE1027" s="1059"/>
      <c r="BF1027" s="1059"/>
      <c r="BG1027" s="1059"/>
      <c r="BH1027" s="1059"/>
      <c r="BI1027" s="1059"/>
      <c r="BJ1027" s="1059"/>
      <c r="BK1027" s="1059"/>
      <c r="BL1027" s="1059"/>
      <c r="BM1027" s="1059"/>
      <c r="BN1027" s="1059"/>
      <c r="BO1027" s="1059"/>
      <c r="BP1027" s="1059"/>
      <c r="BQ1027" s="1059"/>
      <c r="BR1027" s="1059"/>
    </row>
    <row r="1028" spans="1:70" s="974" customFormat="1" x14ac:dyDescent="0.25">
      <c r="A1028" s="745" t="s">
        <v>533</v>
      </c>
      <c r="B1028" s="617" t="s">
        <v>534</v>
      </c>
      <c r="C1028" s="747" t="s">
        <v>753</v>
      </c>
      <c r="D1028" s="552" t="s">
        <v>751</v>
      </c>
      <c r="E1028" s="75"/>
      <c r="F1028" s="65"/>
      <c r="G1028" s="65"/>
      <c r="H1028" s="65"/>
      <c r="I1028" s="923">
        <v>13</v>
      </c>
      <c r="J1028" s="69">
        <v>1</v>
      </c>
      <c r="K1028" s="928"/>
      <c r="L1028" s="1054"/>
      <c r="M1028" s="1055"/>
      <c r="N1028" s="1055"/>
      <c r="O1028" s="1055"/>
      <c r="P1028" s="1055"/>
      <c r="Q1028" s="1055"/>
      <c r="R1028" s="1055"/>
      <c r="S1028" s="1055"/>
      <c r="T1028" s="1055"/>
      <c r="U1028" s="1055"/>
      <c r="V1028" s="1055"/>
      <c r="W1028" s="1055"/>
      <c r="X1028" s="1055"/>
      <c r="Y1028" s="1055"/>
      <c r="Z1028" s="1055"/>
      <c r="AA1028" s="1055"/>
      <c r="AB1028" s="1055"/>
      <c r="AC1028" s="1055"/>
      <c r="AD1028" s="1055"/>
      <c r="AE1028" s="1055"/>
      <c r="AF1028" s="1055"/>
      <c r="AG1028" s="1055"/>
      <c r="AH1028" s="1055"/>
      <c r="AI1028" s="1055"/>
      <c r="AJ1028" s="1055"/>
      <c r="AK1028" s="1055"/>
      <c r="AL1028" s="1055"/>
      <c r="AM1028" s="1055"/>
      <c r="AN1028" s="1055"/>
      <c r="AO1028" s="1055"/>
      <c r="AP1028" s="1055"/>
      <c r="AQ1028" s="1055"/>
      <c r="AR1028" s="1055"/>
      <c r="AS1028" s="1055"/>
      <c r="AT1028" s="1055"/>
      <c r="AU1028" s="1055"/>
      <c r="AV1028" s="1055"/>
      <c r="AW1028" s="1055"/>
      <c r="AX1028" s="1055"/>
      <c r="AY1028" s="1055"/>
      <c r="AZ1028" s="1055"/>
      <c r="BA1028" s="1055"/>
      <c r="BB1028" s="1055"/>
      <c r="BC1028" s="1055"/>
      <c r="BD1028" s="1055"/>
      <c r="BE1028" s="1055"/>
      <c r="BF1028" s="1055"/>
      <c r="BG1028" s="1055"/>
      <c r="BH1028" s="1055"/>
      <c r="BI1028" s="1055"/>
      <c r="BJ1028" s="1055"/>
      <c r="BK1028" s="1055"/>
      <c r="BL1028" s="1055"/>
      <c r="BM1028" s="1055"/>
      <c r="BN1028" s="1055"/>
      <c r="BO1028" s="1055"/>
      <c r="BP1028" s="1055"/>
      <c r="BQ1028" s="1055"/>
      <c r="BR1028" s="1055"/>
    </row>
    <row r="1029" spans="1:70" s="984" customFormat="1" ht="16.5" customHeight="1" x14ac:dyDescent="0.25">
      <c r="A1029" s="857" t="s">
        <v>926</v>
      </c>
      <c r="B1029" s="65" t="s">
        <v>913</v>
      </c>
      <c r="C1029" s="744" t="s">
        <v>964</v>
      </c>
      <c r="D1029" s="65"/>
      <c r="E1029" s="853"/>
      <c r="F1029" s="852"/>
      <c r="G1029" s="852"/>
      <c r="H1029" s="65"/>
      <c r="I1029" s="68">
        <v>433</v>
      </c>
      <c r="J1029" s="69">
        <v>1</v>
      </c>
      <c r="K1029" s="883"/>
      <c r="L1029" s="1058"/>
      <c r="M1029" s="1059"/>
      <c r="N1029" s="1059"/>
      <c r="O1029" s="1059"/>
      <c r="P1029" s="1059"/>
      <c r="Q1029" s="1059"/>
      <c r="R1029" s="1059"/>
      <c r="S1029" s="1059"/>
      <c r="T1029" s="1059"/>
      <c r="U1029" s="1059"/>
      <c r="V1029" s="1059"/>
      <c r="W1029" s="1059"/>
      <c r="X1029" s="1059"/>
      <c r="Y1029" s="1059"/>
      <c r="Z1029" s="1059"/>
      <c r="AA1029" s="1059"/>
      <c r="AB1029" s="1059"/>
      <c r="AC1029" s="1059"/>
      <c r="AD1029" s="1059"/>
      <c r="AE1029" s="1059"/>
      <c r="AF1029" s="1059"/>
      <c r="AG1029" s="1059"/>
      <c r="AH1029" s="1059"/>
      <c r="AI1029" s="1059"/>
      <c r="AJ1029" s="1059"/>
      <c r="AK1029" s="1059"/>
      <c r="AL1029" s="1059"/>
      <c r="AM1029" s="1059"/>
      <c r="AN1029" s="1059"/>
      <c r="AO1029" s="1059"/>
      <c r="AP1029" s="1059"/>
      <c r="AQ1029" s="1059"/>
      <c r="AR1029" s="1059"/>
      <c r="AS1029" s="1059"/>
      <c r="AT1029" s="1059"/>
      <c r="AU1029" s="1059"/>
      <c r="AV1029" s="1059"/>
      <c r="AW1029" s="1059"/>
      <c r="AX1029" s="1059"/>
      <c r="AY1029" s="1059"/>
      <c r="AZ1029" s="1059"/>
      <c r="BA1029" s="1059"/>
      <c r="BB1029" s="1059"/>
      <c r="BC1029" s="1059"/>
      <c r="BD1029" s="1059"/>
      <c r="BE1029" s="1059"/>
      <c r="BF1029" s="1059"/>
      <c r="BG1029" s="1059"/>
      <c r="BH1029" s="1059"/>
      <c r="BI1029" s="1059"/>
      <c r="BJ1029" s="1059"/>
      <c r="BK1029" s="1059"/>
      <c r="BL1029" s="1059"/>
      <c r="BM1029" s="1059"/>
      <c r="BN1029" s="1059"/>
      <c r="BO1029" s="1059"/>
      <c r="BP1029" s="1059"/>
      <c r="BQ1029" s="1059"/>
      <c r="BR1029" s="1059"/>
    </row>
    <row r="1030" spans="1:70" s="980" customFormat="1" x14ac:dyDescent="0.25">
      <c r="A1030" s="755" t="s">
        <v>921</v>
      </c>
      <c r="B1030" s="65" t="s">
        <v>914</v>
      </c>
      <c r="C1030" s="744" t="s">
        <v>964</v>
      </c>
      <c r="D1030" s="65"/>
      <c r="E1030" s="66"/>
      <c r="F1030" s="924"/>
      <c r="G1030" s="924"/>
      <c r="H1030" s="65"/>
      <c r="I1030" s="68">
        <v>166</v>
      </c>
      <c r="J1030" s="69">
        <v>1</v>
      </c>
      <c r="K1030" s="768"/>
      <c r="L1030" s="1062"/>
      <c r="M1030" s="1063"/>
      <c r="N1030" s="1063"/>
      <c r="O1030" s="1063"/>
      <c r="P1030" s="1063"/>
      <c r="Q1030" s="1063"/>
      <c r="R1030" s="1063"/>
      <c r="S1030" s="1063"/>
      <c r="T1030" s="1063"/>
      <c r="U1030" s="1063"/>
      <c r="V1030" s="1063"/>
      <c r="W1030" s="1063"/>
      <c r="X1030" s="1063"/>
      <c r="Y1030" s="1063"/>
      <c r="Z1030" s="1063"/>
      <c r="AA1030" s="1063"/>
      <c r="AB1030" s="1063"/>
      <c r="AC1030" s="1063"/>
      <c r="AD1030" s="1063"/>
      <c r="AE1030" s="1063"/>
      <c r="AF1030" s="1063"/>
      <c r="AG1030" s="1063"/>
      <c r="AH1030" s="1063"/>
      <c r="AI1030" s="1063"/>
      <c r="AJ1030" s="1063"/>
      <c r="AK1030" s="1063"/>
      <c r="AL1030" s="1063"/>
      <c r="AM1030" s="1063"/>
      <c r="AN1030" s="1063"/>
      <c r="AO1030" s="1063"/>
      <c r="AP1030" s="1063"/>
      <c r="AQ1030" s="1063"/>
      <c r="AR1030" s="1063"/>
      <c r="AS1030" s="1063"/>
      <c r="AT1030" s="1063"/>
      <c r="AU1030" s="1063"/>
      <c r="AV1030" s="1063"/>
      <c r="AW1030" s="1063"/>
      <c r="AX1030" s="1063"/>
      <c r="AY1030" s="1063"/>
      <c r="AZ1030" s="1063"/>
      <c r="BA1030" s="1063"/>
      <c r="BB1030" s="1063"/>
      <c r="BC1030" s="1063"/>
      <c r="BD1030" s="1063"/>
      <c r="BE1030" s="1063"/>
      <c r="BF1030" s="1063"/>
      <c r="BG1030" s="1063"/>
      <c r="BH1030" s="1063"/>
      <c r="BI1030" s="1063"/>
      <c r="BJ1030" s="1063"/>
      <c r="BK1030" s="1063"/>
      <c r="BL1030" s="1063"/>
      <c r="BM1030" s="1063"/>
      <c r="BN1030" s="1063"/>
      <c r="BO1030" s="1063"/>
      <c r="BP1030" s="1063"/>
      <c r="BQ1030" s="1063"/>
      <c r="BR1030" s="1063"/>
    </row>
    <row r="1031" spans="1:70" s="984" customFormat="1" ht="25.5" x14ac:dyDescent="0.25">
      <c r="A1031" s="755" t="s">
        <v>786</v>
      </c>
      <c r="B1031" s="65" t="s">
        <v>843</v>
      </c>
      <c r="C1031" s="744" t="s">
        <v>964</v>
      </c>
      <c r="D1031" s="65" t="s">
        <v>1159</v>
      </c>
      <c r="E1031" s="70" t="s">
        <v>1112</v>
      </c>
      <c r="F1031" s="924" t="s">
        <v>1113</v>
      </c>
      <c r="G1031" s="927">
        <v>12</v>
      </c>
      <c r="H1031" s="65">
        <v>2</v>
      </c>
      <c r="I1031" s="68">
        <v>100</v>
      </c>
      <c r="J1031" s="69">
        <v>1</v>
      </c>
      <c r="K1031" s="768"/>
      <c r="L1031" s="1058"/>
      <c r="M1031" s="1059"/>
      <c r="N1031" s="1059"/>
      <c r="O1031" s="1059"/>
      <c r="P1031" s="1059"/>
      <c r="Q1031" s="1059"/>
      <c r="R1031" s="1059"/>
      <c r="S1031" s="1059"/>
      <c r="T1031" s="1059"/>
      <c r="U1031" s="1059"/>
      <c r="V1031" s="1059"/>
      <c r="W1031" s="1059"/>
      <c r="X1031" s="1059"/>
      <c r="Y1031" s="1059"/>
      <c r="Z1031" s="1059"/>
      <c r="AA1031" s="1059"/>
      <c r="AB1031" s="1059"/>
      <c r="AC1031" s="1059"/>
      <c r="AD1031" s="1059"/>
      <c r="AE1031" s="1059"/>
      <c r="AF1031" s="1059"/>
      <c r="AG1031" s="1059"/>
      <c r="AH1031" s="1059"/>
      <c r="AI1031" s="1059"/>
      <c r="AJ1031" s="1059"/>
      <c r="AK1031" s="1059"/>
      <c r="AL1031" s="1059"/>
      <c r="AM1031" s="1059"/>
      <c r="AN1031" s="1059"/>
      <c r="AO1031" s="1059"/>
      <c r="AP1031" s="1059"/>
      <c r="AQ1031" s="1059"/>
      <c r="AR1031" s="1059"/>
      <c r="AS1031" s="1059"/>
      <c r="AT1031" s="1059"/>
      <c r="AU1031" s="1059"/>
      <c r="AV1031" s="1059"/>
      <c r="AW1031" s="1059"/>
      <c r="AX1031" s="1059"/>
      <c r="AY1031" s="1059"/>
      <c r="AZ1031" s="1059"/>
      <c r="BA1031" s="1059"/>
      <c r="BB1031" s="1059"/>
      <c r="BC1031" s="1059"/>
      <c r="BD1031" s="1059"/>
      <c r="BE1031" s="1059"/>
      <c r="BF1031" s="1059"/>
      <c r="BG1031" s="1059"/>
      <c r="BH1031" s="1059"/>
      <c r="BI1031" s="1059"/>
      <c r="BJ1031" s="1059"/>
      <c r="BK1031" s="1059"/>
      <c r="BL1031" s="1059"/>
      <c r="BM1031" s="1059"/>
      <c r="BN1031" s="1059"/>
      <c r="BO1031" s="1059"/>
      <c r="BP1031" s="1059"/>
      <c r="BQ1031" s="1059"/>
      <c r="BR1031" s="1059"/>
    </row>
    <row r="1032" spans="1:70" s="838" customFormat="1" x14ac:dyDescent="0.25">
      <c r="A1032" s="745" t="s">
        <v>521</v>
      </c>
      <c r="B1032" s="192" t="s">
        <v>522</v>
      </c>
      <c r="C1032" s="747" t="s">
        <v>753</v>
      </c>
      <c r="D1032" s="192" t="s">
        <v>751</v>
      </c>
      <c r="E1032" s="65"/>
      <c r="F1032" s="65"/>
      <c r="G1032" s="65"/>
      <c r="H1032" s="65"/>
      <c r="I1032" s="923">
        <v>113</v>
      </c>
      <c r="J1032" s="69">
        <v>1</v>
      </c>
      <c r="K1032" s="935"/>
      <c r="L1032" s="1051"/>
      <c r="M1032" s="1050"/>
      <c r="N1032" s="1050"/>
      <c r="O1032" s="1050"/>
      <c r="P1032" s="1050"/>
      <c r="Q1032" s="1050"/>
      <c r="R1032" s="1050"/>
      <c r="S1032" s="1050"/>
      <c r="T1032" s="1050"/>
      <c r="U1032" s="1050"/>
      <c r="V1032" s="1050"/>
      <c r="W1032" s="1050"/>
      <c r="X1032" s="1050"/>
      <c r="Y1032" s="1050"/>
      <c r="Z1032" s="1050"/>
      <c r="AA1032" s="1050"/>
      <c r="AB1032" s="1050"/>
      <c r="AC1032" s="1050"/>
      <c r="AD1032" s="1050"/>
      <c r="AE1032" s="1050"/>
      <c r="AF1032" s="1050"/>
      <c r="AG1032" s="1050"/>
      <c r="AH1032" s="1050"/>
      <c r="AI1032" s="1050"/>
      <c r="AJ1032" s="1050"/>
      <c r="AK1032" s="1050"/>
      <c r="AL1032" s="1050"/>
      <c r="AM1032" s="1050"/>
      <c r="AN1032" s="1050"/>
      <c r="AO1032" s="1050"/>
      <c r="AP1032" s="1050"/>
      <c r="AQ1032" s="1050"/>
      <c r="AR1032" s="1050"/>
      <c r="AS1032" s="1050"/>
      <c r="AT1032" s="1050"/>
      <c r="AU1032" s="1050"/>
      <c r="AV1032" s="1050"/>
      <c r="AW1032" s="1050"/>
      <c r="AX1032" s="1050"/>
      <c r="AY1032" s="1050"/>
      <c r="AZ1032" s="1050"/>
      <c r="BA1032" s="1050"/>
      <c r="BB1032" s="1050"/>
      <c r="BC1032" s="1050"/>
      <c r="BD1032" s="1050"/>
      <c r="BE1032" s="1050"/>
      <c r="BF1032" s="1050"/>
      <c r="BG1032" s="1050"/>
      <c r="BH1032" s="1050"/>
      <c r="BI1032" s="1050"/>
      <c r="BJ1032" s="1050"/>
      <c r="BK1032" s="1050"/>
      <c r="BL1032" s="1050"/>
      <c r="BM1032" s="1050"/>
      <c r="BN1032" s="1050"/>
      <c r="BO1032" s="1050"/>
      <c r="BP1032" s="1050"/>
      <c r="BQ1032" s="1050"/>
      <c r="BR1032" s="1050"/>
    </row>
    <row r="1033" spans="1:70" s="838" customFormat="1" x14ac:dyDescent="0.25">
      <c r="A1033" s="745" t="s">
        <v>1290</v>
      </c>
      <c r="B1033" s="192" t="s">
        <v>1291</v>
      </c>
      <c r="C1033" s="747"/>
      <c r="D1033" s="192"/>
      <c r="E1033" s="65"/>
      <c r="F1033" s="65"/>
      <c r="G1033" s="65"/>
      <c r="H1033" s="65"/>
      <c r="I1033" s="955">
        <v>713</v>
      </c>
      <c r="J1033" s="69">
        <v>1</v>
      </c>
      <c r="K1033" s="935"/>
      <c r="L1033" s="1051"/>
      <c r="M1033" s="1050"/>
      <c r="N1033" s="1050"/>
      <c r="O1033" s="1050"/>
      <c r="P1033" s="1050"/>
      <c r="Q1033" s="1050"/>
      <c r="R1033" s="1050"/>
      <c r="S1033" s="1050"/>
      <c r="T1033" s="1050"/>
      <c r="U1033" s="1050"/>
      <c r="V1033" s="1050"/>
      <c r="W1033" s="1050"/>
      <c r="X1033" s="1050"/>
      <c r="Y1033" s="1050"/>
      <c r="Z1033" s="1050"/>
      <c r="AA1033" s="1050"/>
      <c r="AB1033" s="1050"/>
      <c r="AC1033" s="1050"/>
      <c r="AD1033" s="1050"/>
      <c r="AE1033" s="1050"/>
      <c r="AF1033" s="1050"/>
      <c r="AG1033" s="1050"/>
      <c r="AH1033" s="1050"/>
      <c r="AI1033" s="1050"/>
      <c r="AJ1033" s="1050"/>
      <c r="AK1033" s="1050"/>
      <c r="AL1033" s="1050"/>
      <c r="AM1033" s="1050"/>
      <c r="AN1033" s="1050"/>
      <c r="AO1033" s="1050"/>
      <c r="AP1033" s="1050"/>
      <c r="AQ1033" s="1050"/>
      <c r="AR1033" s="1050"/>
      <c r="AS1033" s="1050"/>
      <c r="AT1033" s="1050"/>
      <c r="AU1033" s="1050"/>
      <c r="AV1033" s="1050"/>
      <c r="AW1033" s="1050"/>
      <c r="AX1033" s="1050"/>
      <c r="AY1033" s="1050"/>
      <c r="AZ1033" s="1050"/>
      <c r="BA1033" s="1050"/>
      <c r="BB1033" s="1050"/>
      <c r="BC1033" s="1050"/>
      <c r="BD1033" s="1050"/>
      <c r="BE1033" s="1050"/>
      <c r="BF1033" s="1050"/>
      <c r="BG1033" s="1050"/>
      <c r="BH1033" s="1050"/>
      <c r="BI1033" s="1050"/>
      <c r="BJ1033" s="1050"/>
      <c r="BK1033" s="1050"/>
      <c r="BL1033" s="1050"/>
      <c r="BM1033" s="1050"/>
      <c r="BN1033" s="1050"/>
      <c r="BO1033" s="1050"/>
      <c r="BP1033" s="1050"/>
      <c r="BQ1033" s="1050"/>
      <c r="BR1033" s="1050"/>
    </row>
    <row r="1034" spans="1:70" s="838" customFormat="1" x14ac:dyDescent="0.25">
      <c r="A1034" s="745" t="s">
        <v>1303</v>
      </c>
      <c r="B1034" s="192" t="s">
        <v>1305</v>
      </c>
      <c r="C1034" s="747" t="s">
        <v>1304</v>
      </c>
      <c r="D1034" s="192"/>
      <c r="E1034" s="65"/>
      <c r="F1034" s="65"/>
      <c r="G1034" s="65"/>
      <c r="H1034" s="65"/>
      <c r="I1034" s="1009">
        <v>60</v>
      </c>
      <c r="J1034" s="69">
        <v>1</v>
      </c>
      <c r="K1034" s="966"/>
      <c r="L1034" s="1051"/>
      <c r="M1034" s="1050"/>
      <c r="N1034" s="1050"/>
      <c r="O1034" s="1050"/>
      <c r="P1034" s="1050"/>
      <c r="Q1034" s="1050"/>
      <c r="R1034" s="1050"/>
      <c r="S1034" s="1050"/>
      <c r="T1034" s="1050"/>
      <c r="U1034" s="1050"/>
      <c r="V1034" s="1050"/>
      <c r="W1034" s="1050"/>
      <c r="X1034" s="1050"/>
      <c r="Y1034" s="1050"/>
      <c r="Z1034" s="1050"/>
      <c r="AA1034" s="1050"/>
      <c r="AB1034" s="1050"/>
      <c r="AC1034" s="1050"/>
      <c r="AD1034" s="1050"/>
      <c r="AE1034" s="1050"/>
      <c r="AF1034" s="1050"/>
      <c r="AG1034" s="1050"/>
      <c r="AH1034" s="1050"/>
      <c r="AI1034" s="1050"/>
      <c r="AJ1034" s="1050"/>
      <c r="AK1034" s="1050"/>
      <c r="AL1034" s="1050"/>
      <c r="AM1034" s="1050"/>
      <c r="AN1034" s="1050"/>
      <c r="AO1034" s="1050"/>
      <c r="AP1034" s="1050"/>
      <c r="AQ1034" s="1050"/>
      <c r="AR1034" s="1050"/>
      <c r="AS1034" s="1050"/>
      <c r="AT1034" s="1050"/>
      <c r="AU1034" s="1050"/>
      <c r="AV1034" s="1050"/>
      <c r="AW1034" s="1050"/>
      <c r="AX1034" s="1050"/>
      <c r="AY1034" s="1050"/>
      <c r="AZ1034" s="1050"/>
      <c r="BA1034" s="1050"/>
      <c r="BB1034" s="1050"/>
      <c r="BC1034" s="1050"/>
      <c r="BD1034" s="1050"/>
      <c r="BE1034" s="1050"/>
      <c r="BF1034" s="1050"/>
      <c r="BG1034" s="1050"/>
      <c r="BH1034" s="1050"/>
      <c r="BI1034" s="1050"/>
      <c r="BJ1034" s="1050"/>
      <c r="BK1034" s="1050"/>
      <c r="BL1034" s="1050"/>
      <c r="BM1034" s="1050"/>
      <c r="BN1034" s="1050"/>
      <c r="BO1034" s="1050"/>
      <c r="BP1034" s="1050"/>
      <c r="BQ1034" s="1050"/>
      <c r="BR1034" s="1050"/>
    </row>
    <row r="1035" spans="1:70" s="838" customFormat="1" x14ac:dyDescent="0.25">
      <c r="A1035" s="745" t="s">
        <v>615</v>
      </c>
      <c r="B1035" s="192" t="s">
        <v>1306</v>
      </c>
      <c r="C1035" s="747" t="s">
        <v>655</v>
      </c>
      <c r="D1035" s="192"/>
      <c r="E1035" s="65"/>
      <c r="F1035" s="65"/>
      <c r="G1035" s="65"/>
      <c r="H1035" s="65"/>
      <c r="I1035" s="1009" t="s">
        <v>1199</v>
      </c>
      <c r="J1035" s="69">
        <v>1</v>
      </c>
      <c r="K1035" s="935"/>
      <c r="L1035" s="1051"/>
      <c r="M1035" s="1050"/>
      <c r="N1035" s="1050"/>
      <c r="O1035" s="1050"/>
      <c r="P1035" s="1050"/>
      <c r="Q1035" s="1050"/>
      <c r="R1035" s="1050"/>
      <c r="S1035" s="1050"/>
      <c r="T1035" s="1050"/>
      <c r="U1035" s="1050"/>
      <c r="V1035" s="1050"/>
      <c r="W1035" s="1050"/>
      <c r="X1035" s="1050"/>
      <c r="Y1035" s="1050"/>
      <c r="Z1035" s="1050"/>
      <c r="AA1035" s="1050"/>
      <c r="AB1035" s="1050"/>
      <c r="AC1035" s="1050"/>
      <c r="AD1035" s="1050"/>
      <c r="AE1035" s="1050"/>
      <c r="AF1035" s="1050"/>
      <c r="AG1035" s="1050"/>
      <c r="AH1035" s="1050"/>
      <c r="AI1035" s="1050"/>
      <c r="AJ1035" s="1050"/>
      <c r="AK1035" s="1050"/>
      <c r="AL1035" s="1050"/>
      <c r="AM1035" s="1050"/>
      <c r="AN1035" s="1050"/>
      <c r="AO1035" s="1050"/>
      <c r="AP1035" s="1050"/>
      <c r="AQ1035" s="1050"/>
      <c r="AR1035" s="1050"/>
      <c r="AS1035" s="1050"/>
      <c r="AT1035" s="1050"/>
      <c r="AU1035" s="1050"/>
      <c r="AV1035" s="1050"/>
      <c r="AW1035" s="1050"/>
      <c r="AX1035" s="1050"/>
      <c r="AY1035" s="1050"/>
      <c r="AZ1035" s="1050"/>
      <c r="BA1035" s="1050"/>
      <c r="BB1035" s="1050"/>
      <c r="BC1035" s="1050"/>
      <c r="BD1035" s="1050"/>
      <c r="BE1035" s="1050"/>
      <c r="BF1035" s="1050"/>
      <c r="BG1035" s="1050"/>
      <c r="BH1035" s="1050"/>
      <c r="BI1035" s="1050"/>
      <c r="BJ1035" s="1050"/>
      <c r="BK1035" s="1050"/>
      <c r="BL1035" s="1050"/>
      <c r="BM1035" s="1050"/>
      <c r="BN1035" s="1050"/>
      <c r="BO1035" s="1050"/>
      <c r="BP1035" s="1050"/>
      <c r="BQ1035" s="1050"/>
      <c r="BR1035" s="1050"/>
    </row>
    <row r="1036" spans="1:70" s="83" customFormat="1" x14ac:dyDescent="0.25">
      <c r="A1036" s="750" t="s">
        <v>371</v>
      </c>
      <c r="B1036" s="4" t="s">
        <v>142</v>
      </c>
      <c r="C1036" s="747"/>
      <c r="D1036" s="192" t="s">
        <v>751</v>
      </c>
      <c r="E1036" s="65"/>
      <c r="F1036" s="65"/>
      <c r="G1036" s="65"/>
      <c r="H1036" s="65"/>
      <c r="I1036" s="955">
        <v>140</v>
      </c>
      <c r="J1036" s="103">
        <v>1</v>
      </c>
      <c r="K1036" s="872"/>
      <c r="L1036" s="1054"/>
      <c r="M1036" s="1055"/>
      <c r="N1036" s="1055"/>
      <c r="O1036" s="1055"/>
      <c r="P1036" s="1055"/>
      <c r="Q1036" s="1055"/>
      <c r="R1036" s="1055"/>
      <c r="S1036" s="1055"/>
      <c r="T1036" s="1055"/>
      <c r="U1036" s="1055"/>
      <c r="V1036" s="1055"/>
      <c r="W1036" s="1055"/>
      <c r="X1036" s="1055"/>
      <c r="Y1036" s="1055"/>
      <c r="Z1036" s="1055"/>
      <c r="AA1036" s="1055"/>
      <c r="AB1036" s="1055"/>
      <c r="AC1036" s="1055"/>
      <c r="AD1036" s="1055"/>
      <c r="AE1036" s="1055"/>
      <c r="AF1036" s="1055"/>
      <c r="AG1036" s="1055"/>
      <c r="AH1036" s="1055"/>
      <c r="AI1036" s="1055"/>
      <c r="AJ1036" s="1055"/>
      <c r="AK1036" s="1055"/>
      <c r="AL1036" s="1055"/>
      <c r="AM1036" s="1055"/>
      <c r="AN1036" s="1055"/>
      <c r="AO1036" s="1055"/>
      <c r="AP1036" s="1055"/>
      <c r="AQ1036" s="1055"/>
      <c r="AR1036" s="1055"/>
      <c r="AS1036" s="1055"/>
      <c r="AT1036" s="1055"/>
      <c r="AU1036" s="1055"/>
      <c r="AV1036" s="1055"/>
      <c r="AW1036" s="1055"/>
      <c r="AX1036" s="1055"/>
      <c r="AY1036" s="1055"/>
      <c r="AZ1036" s="1055"/>
      <c r="BA1036" s="1055"/>
      <c r="BB1036" s="1055"/>
      <c r="BC1036" s="1055"/>
      <c r="BD1036" s="1055"/>
      <c r="BE1036" s="1055"/>
      <c r="BF1036" s="1055"/>
      <c r="BG1036" s="1055"/>
      <c r="BH1036" s="1055"/>
      <c r="BI1036" s="1055"/>
      <c r="BJ1036" s="1055"/>
      <c r="BK1036" s="1055"/>
      <c r="BL1036" s="1055"/>
      <c r="BM1036" s="1055"/>
      <c r="BN1036" s="1055"/>
      <c r="BO1036" s="1055"/>
      <c r="BP1036" s="1055"/>
      <c r="BQ1036" s="1055"/>
      <c r="BR1036" s="1055"/>
    </row>
    <row r="1037" spans="1:70" s="83" customFormat="1" ht="15.75" thickBot="1" x14ac:dyDescent="0.3">
      <c r="A1037" s="745" t="s">
        <v>523</v>
      </c>
      <c r="B1037" s="192" t="s">
        <v>524</v>
      </c>
      <c r="C1037" s="747" t="s">
        <v>753</v>
      </c>
      <c r="D1037" s="192" t="s">
        <v>751</v>
      </c>
      <c r="E1037" s="65"/>
      <c r="F1037" s="65"/>
      <c r="G1037" s="65"/>
      <c r="H1037" s="65"/>
      <c r="I1037" s="923">
        <v>6</v>
      </c>
      <c r="J1037" s="69">
        <v>1</v>
      </c>
      <c r="K1037" s="935"/>
      <c r="L1037" s="1054"/>
      <c r="M1037" s="1055"/>
      <c r="N1037" s="1055"/>
      <c r="O1037" s="1055"/>
      <c r="P1037" s="1055"/>
      <c r="Q1037" s="1055"/>
      <c r="R1037" s="1055"/>
      <c r="S1037" s="1055"/>
      <c r="T1037" s="1055"/>
      <c r="U1037" s="1055"/>
      <c r="V1037" s="1055"/>
      <c r="W1037" s="1055"/>
      <c r="X1037" s="1055"/>
      <c r="Y1037" s="1055"/>
      <c r="Z1037" s="1055"/>
      <c r="AA1037" s="1055"/>
      <c r="AB1037" s="1055"/>
      <c r="AC1037" s="1055"/>
      <c r="AD1037" s="1055"/>
      <c r="AE1037" s="1055"/>
      <c r="AF1037" s="1055"/>
      <c r="AG1037" s="1055"/>
      <c r="AH1037" s="1055"/>
      <c r="AI1037" s="1055"/>
      <c r="AJ1037" s="1055"/>
      <c r="AK1037" s="1055"/>
      <c r="AL1037" s="1055"/>
      <c r="AM1037" s="1055"/>
      <c r="AN1037" s="1055"/>
      <c r="AO1037" s="1055"/>
      <c r="AP1037" s="1055"/>
      <c r="AQ1037" s="1055"/>
      <c r="AR1037" s="1055"/>
      <c r="AS1037" s="1055"/>
      <c r="AT1037" s="1055"/>
      <c r="AU1037" s="1055"/>
      <c r="AV1037" s="1055"/>
      <c r="AW1037" s="1055"/>
      <c r="AX1037" s="1055"/>
      <c r="AY1037" s="1055"/>
      <c r="AZ1037" s="1055"/>
      <c r="BA1037" s="1055"/>
      <c r="BB1037" s="1055"/>
      <c r="BC1037" s="1055"/>
      <c r="BD1037" s="1055"/>
      <c r="BE1037" s="1055"/>
      <c r="BF1037" s="1055"/>
      <c r="BG1037" s="1055"/>
      <c r="BH1037" s="1055"/>
      <c r="BI1037" s="1055"/>
      <c r="BJ1037" s="1055"/>
      <c r="BK1037" s="1055"/>
      <c r="BL1037" s="1055"/>
      <c r="BM1037" s="1055"/>
      <c r="BN1037" s="1055"/>
      <c r="BO1037" s="1055"/>
      <c r="BP1037" s="1055"/>
      <c r="BQ1037" s="1055"/>
      <c r="BR1037" s="1055"/>
    </row>
    <row r="1038" spans="1:70" s="253" customFormat="1" ht="30" x14ac:dyDescent="0.25">
      <c r="A1038" s="947">
        <v>75464669</v>
      </c>
      <c r="B1038" s="267" t="s">
        <v>834</v>
      </c>
      <c r="C1038" s="948" t="s">
        <v>964</v>
      </c>
      <c r="D1038" s="267"/>
      <c r="E1038" s="268"/>
      <c r="F1038" s="942"/>
      <c r="G1038" s="949"/>
      <c r="H1038" s="267"/>
      <c r="I1038" s="270" t="s">
        <v>1199</v>
      </c>
      <c r="J1038" s="271">
        <v>6</v>
      </c>
      <c r="K1038" s="1018" t="s">
        <v>1275</v>
      </c>
      <c r="L1038" s="1058"/>
      <c r="M1038" s="1059"/>
      <c r="N1038" s="1059"/>
      <c r="O1038" s="1059"/>
      <c r="P1038" s="1059"/>
      <c r="Q1038" s="1059"/>
      <c r="R1038" s="1059"/>
      <c r="S1038" s="1059"/>
      <c r="T1038" s="1059"/>
      <c r="U1038" s="1059"/>
      <c r="V1038" s="1059"/>
      <c r="W1038" s="1059"/>
      <c r="X1038" s="1059"/>
      <c r="Y1038" s="1059"/>
      <c r="Z1038" s="1059"/>
      <c r="AA1038" s="1059"/>
      <c r="AB1038" s="1059"/>
      <c r="AC1038" s="1059"/>
      <c r="AD1038" s="1059"/>
      <c r="AE1038" s="1059"/>
      <c r="AF1038" s="1059"/>
      <c r="AG1038" s="1059"/>
      <c r="AH1038" s="1059"/>
      <c r="AI1038" s="1059"/>
      <c r="AJ1038" s="1059"/>
      <c r="AK1038" s="1059"/>
      <c r="AL1038" s="1059"/>
      <c r="AM1038" s="1059"/>
      <c r="AN1038" s="1059"/>
      <c r="AO1038" s="1059"/>
      <c r="AP1038" s="1059"/>
      <c r="AQ1038" s="1059"/>
      <c r="AR1038" s="1059"/>
      <c r="AS1038" s="1059"/>
      <c r="AT1038" s="1059"/>
      <c r="AU1038" s="1059"/>
      <c r="AV1038" s="1059"/>
      <c r="AW1038" s="1059"/>
      <c r="AX1038" s="1059"/>
      <c r="AY1038" s="1059"/>
      <c r="AZ1038" s="1059"/>
      <c r="BA1038" s="1059"/>
      <c r="BB1038" s="1059"/>
      <c r="BC1038" s="1059"/>
      <c r="BD1038" s="1059"/>
      <c r="BE1038" s="1059"/>
      <c r="BF1038" s="1059"/>
      <c r="BG1038" s="1059"/>
      <c r="BH1038" s="1059"/>
      <c r="BI1038" s="1059"/>
      <c r="BJ1038" s="1059"/>
      <c r="BK1038" s="1059"/>
      <c r="BL1038" s="1059"/>
      <c r="BM1038" s="1059"/>
      <c r="BN1038" s="1059"/>
      <c r="BO1038" s="1059"/>
      <c r="BP1038" s="1059"/>
      <c r="BQ1038" s="1059"/>
      <c r="BR1038" s="1059"/>
    </row>
    <row r="1039" spans="1:70" s="835" customFormat="1" x14ac:dyDescent="0.25">
      <c r="A1039" s="745" t="s">
        <v>381</v>
      </c>
      <c r="B1039" s="617" t="s">
        <v>382</v>
      </c>
      <c r="C1039" s="938"/>
      <c r="D1039" s="579" t="s">
        <v>751</v>
      </c>
      <c r="E1039" s="65"/>
      <c r="F1039" s="65"/>
      <c r="G1039" s="65"/>
      <c r="H1039" s="65"/>
      <c r="I1039" s="68">
        <v>50</v>
      </c>
      <c r="J1039" s="69">
        <v>6</v>
      </c>
      <c r="K1039" s="872"/>
      <c r="L1039" s="1056"/>
      <c r="M1039" s="1057"/>
      <c r="N1039" s="1057"/>
      <c r="O1039" s="1057"/>
      <c r="P1039" s="1057"/>
      <c r="Q1039" s="1057"/>
      <c r="R1039" s="1057"/>
      <c r="S1039" s="1057"/>
      <c r="T1039" s="1057"/>
      <c r="U1039" s="1057"/>
      <c r="V1039" s="1057"/>
      <c r="W1039" s="1057"/>
      <c r="X1039" s="1057"/>
      <c r="Y1039" s="1057"/>
      <c r="Z1039" s="1057"/>
      <c r="AA1039" s="1057"/>
      <c r="AB1039" s="1057"/>
      <c r="AC1039" s="1057"/>
      <c r="AD1039" s="1057"/>
      <c r="AE1039" s="1057"/>
      <c r="AF1039" s="1057"/>
      <c r="AG1039" s="1057"/>
      <c r="AH1039" s="1057"/>
      <c r="AI1039" s="1057"/>
      <c r="AJ1039" s="1057"/>
      <c r="AK1039" s="1057"/>
      <c r="AL1039" s="1057"/>
      <c r="AM1039" s="1057"/>
      <c r="AN1039" s="1057"/>
      <c r="AO1039" s="1057"/>
      <c r="AP1039" s="1057"/>
      <c r="AQ1039" s="1057"/>
      <c r="AR1039" s="1057"/>
      <c r="AS1039" s="1057"/>
      <c r="AT1039" s="1057"/>
      <c r="AU1039" s="1057"/>
      <c r="AV1039" s="1057"/>
      <c r="AW1039" s="1057"/>
      <c r="AX1039" s="1057"/>
      <c r="AY1039" s="1057"/>
      <c r="AZ1039" s="1057"/>
      <c r="BA1039" s="1057"/>
      <c r="BB1039" s="1057"/>
      <c r="BC1039" s="1057"/>
      <c r="BD1039" s="1057"/>
      <c r="BE1039" s="1057"/>
      <c r="BF1039" s="1057"/>
      <c r="BG1039" s="1057"/>
      <c r="BH1039" s="1057"/>
      <c r="BI1039" s="1057"/>
      <c r="BJ1039" s="1057"/>
      <c r="BK1039" s="1057"/>
      <c r="BL1039" s="1057"/>
      <c r="BM1039" s="1057"/>
      <c r="BN1039" s="1057"/>
      <c r="BO1039" s="1057"/>
      <c r="BP1039" s="1057"/>
      <c r="BQ1039" s="1057"/>
      <c r="BR1039" s="1057"/>
    </row>
    <row r="1040" spans="1:70" s="772" customFormat="1" x14ac:dyDescent="0.25">
      <c r="A1040" s="750" t="s">
        <v>145</v>
      </c>
      <c r="B1040" s="232" t="s">
        <v>146</v>
      </c>
      <c r="C1040" s="747" t="s">
        <v>147</v>
      </c>
      <c r="D1040" s="192" t="s">
        <v>751</v>
      </c>
      <c r="E1040" s="906"/>
      <c r="F1040" s="906"/>
      <c r="G1040" s="906"/>
      <c r="H1040" s="906"/>
      <c r="I1040" s="895" t="s">
        <v>1199</v>
      </c>
      <c r="J1040" s="69">
        <v>6</v>
      </c>
      <c r="K1040" s="1019"/>
      <c r="L1040" s="1062"/>
      <c r="M1040" s="1063"/>
      <c r="N1040" s="1063"/>
      <c r="O1040" s="1063"/>
      <c r="P1040" s="1063"/>
      <c r="Q1040" s="1063"/>
      <c r="R1040" s="1063"/>
      <c r="S1040" s="1063"/>
      <c r="T1040" s="1063"/>
      <c r="U1040" s="1063"/>
      <c r="V1040" s="1063"/>
      <c r="W1040" s="1063"/>
      <c r="X1040" s="1063"/>
      <c r="Y1040" s="1063"/>
      <c r="Z1040" s="1063"/>
      <c r="AA1040" s="1063"/>
      <c r="AB1040" s="1063"/>
      <c r="AC1040" s="1063"/>
      <c r="AD1040" s="1063"/>
      <c r="AE1040" s="1063"/>
      <c r="AF1040" s="1063"/>
      <c r="AG1040" s="1063"/>
      <c r="AH1040" s="1063"/>
      <c r="AI1040" s="1063"/>
      <c r="AJ1040" s="1063"/>
      <c r="AK1040" s="1063"/>
      <c r="AL1040" s="1063"/>
      <c r="AM1040" s="1063"/>
      <c r="AN1040" s="1063"/>
      <c r="AO1040" s="1063"/>
      <c r="AP1040" s="1063"/>
      <c r="AQ1040" s="1063"/>
      <c r="AR1040" s="1063"/>
      <c r="AS1040" s="1063"/>
      <c r="AT1040" s="1063"/>
      <c r="AU1040" s="1063"/>
      <c r="AV1040" s="1063"/>
      <c r="AW1040" s="1063"/>
      <c r="AX1040" s="1063"/>
      <c r="AY1040" s="1063"/>
      <c r="AZ1040" s="1063"/>
      <c r="BA1040" s="1063"/>
      <c r="BB1040" s="1063"/>
      <c r="BC1040" s="1063"/>
      <c r="BD1040" s="1063"/>
      <c r="BE1040" s="1063"/>
      <c r="BF1040" s="1063"/>
      <c r="BG1040" s="1063"/>
      <c r="BH1040" s="1063"/>
      <c r="BI1040" s="1063"/>
      <c r="BJ1040" s="1063"/>
      <c r="BK1040" s="1063"/>
      <c r="BL1040" s="1063"/>
      <c r="BM1040" s="1063"/>
      <c r="BN1040" s="1063"/>
      <c r="BO1040" s="1063"/>
      <c r="BP1040" s="1063"/>
      <c r="BQ1040" s="1063"/>
      <c r="BR1040" s="1063"/>
    </row>
    <row r="1041" spans="1:70" s="838" customFormat="1" ht="25.5" x14ac:dyDescent="0.25">
      <c r="A1041" s="866" t="s">
        <v>1288</v>
      </c>
      <c r="B1041" s="956" t="s">
        <v>1289</v>
      </c>
      <c r="C1041" s="744"/>
      <c r="D1041" s="65"/>
      <c r="E1041" s="65"/>
      <c r="F1041" s="65"/>
      <c r="G1041" s="65"/>
      <c r="H1041" s="65"/>
      <c r="I1041" s="68">
        <v>12</v>
      </c>
      <c r="J1041" s="69">
        <v>6</v>
      </c>
      <c r="K1041" s="883"/>
      <c r="L1041" s="1051"/>
      <c r="M1041" s="1050"/>
      <c r="N1041" s="1050"/>
      <c r="O1041" s="1050"/>
      <c r="P1041" s="1050"/>
      <c r="Q1041" s="1050"/>
      <c r="R1041" s="1050"/>
      <c r="S1041" s="1050"/>
      <c r="T1041" s="1050"/>
      <c r="U1041" s="1050"/>
      <c r="V1041" s="1050"/>
      <c r="W1041" s="1050"/>
      <c r="X1041" s="1050"/>
      <c r="Y1041" s="1050"/>
      <c r="Z1041" s="1050"/>
      <c r="AA1041" s="1050"/>
      <c r="AB1041" s="1050"/>
      <c r="AC1041" s="1050"/>
      <c r="AD1041" s="1050"/>
      <c r="AE1041" s="1050"/>
      <c r="AF1041" s="1050"/>
      <c r="AG1041" s="1050"/>
      <c r="AH1041" s="1050"/>
      <c r="AI1041" s="1050"/>
      <c r="AJ1041" s="1050"/>
      <c r="AK1041" s="1050"/>
      <c r="AL1041" s="1050"/>
      <c r="AM1041" s="1050"/>
      <c r="AN1041" s="1050"/>
      <c r="AO1041" s="1050"/>
      <c r="AP1041" s="1050"/>
      <c r="AQ1041" s="1050"/>
      <c r="AR1041" s="1050"/>
      <c r="AS1041" s="1050"/>
      <c r="AT1041" s="1050"/>
      <c r="AU1041" s="1050"/>
      <c r="AV1041" s="1050"/>
      <c r="AW1041" s="1050"/>
      <c r="AX1041" s="1050"/>
      <c r="AY1041" s="1050"/>
      <c r="AZ1041" s="1050"/>
      <c r="BA1041" s="1050"/>
      <c r="BB1041" s="1050"/>
      <c r="BC1041" s="1050"/>
      <c r="BD1041" s="1050"/>
      <c r="BE1041" s="1050"/>
      <c r="BF1041" s="1050"/>
      <c r="BG1041" s="1050"/>
      <c r="BH1041" s="1050"/>
      <c r="BI1041" s="1050"/>
      <c r="BJ1041" s="1050"/>
      <c r="BK1041" s="1050"/>
      <c r="BL1041" s="1050"/>
      <c r="BM1041" s="1050"/>
      <c r="BN1041" s="1050"/>
      <c r="BO1041" s="1050"/>
      <c r="BP1041" s="1050"/>
      <c r="BQ1041" s="1050"/>
      <c r="BR1041" s="1050"/>
    </row>
    <row r="1042" spans="1:70" s="253" customFormat="1" x14ac:dyDescent="0.25">
      <c r="A1042" s="827" t="s">
        <v>480</v>
      </c>
      <c r="B1042" s="632" t="s">
        <v>481</v>
      </c>
      <c r="C1042" s="747" t="s">
        <v>753</v>
      </c>
      <c r="D1042" s="299" t="s">
        <v>751</v>
      </c>
      <c r="E1042" s="65"/>
      <c r="F1042" s="65"/>
      <c r="G1042" s="65"/>
      <c r="H1042" s="65"/>
      <c r="I1042" s="68">
        <v>6</v>
      </c>
      <c r="J1042" s="69">
        <v>6</v>
      </c>
      <c r="K1042" s="872"/>
      <c r="L1042" s="1058"/>
      <c r="M1042" s="1059"/>
      <c r="N1042" s="1059"/>
      <c r="O1042" s="1059"/>
      <c r="P1042" s="1059"/>
      <c r="Q1042" s="1059"/>
      <c r="R1042" s="1059"/>
      <c r="S1042" s="1059"/>
      <c r="T1042" s="1059"/>
      <c r="U1042" s="1059"/>
      <c r="V1042" s="1059"/>
      <c r="W1042" s="1059"/>
      <c r="X1042" s="1059"/>
      <c r="Y1042" s="1059"/>
      <c r="Z1042" s="1059"/>
      <c r="AA1042" s="1059"/>
      <c r="AB1042" s="1059"/>
      <c r="AC1042" s="1059"/>
      <c r="AD1042" s="1059"/>
      <c r="AE1042" s="1059"/>
      <c r="AF1042" s="1059"/>
      <c r="AG1042" s="1059"/>
      <c r="AH1042" s="1059"/>
      <c r="AI1042" s="1059"/>
      <c r="AJ1042" s="1059"/>
      <c r="AK1042" s="1059"/>
      <c r="AL1042" s="1059"/>
      <c r="AM1042" s="1059"/>
      <c r="AN1042" s="1059"/>
      <c r="AO1042" s="1059"/>
      <c r="AP1042" s="1059"/>
      <c r="AQ1042" s="1059"/>
      <c r="AR1042" s="1059"/>
      <c r="AS1042" s="1059"/>
      <c r="AT1042" s="1059"/>
      <c r="AU1042" s="1059"/>
      <c r="AV1042" s="1059"/>
      <c r="AW1042" s="1059"/>
      <c r="AX1042" s="1059"/>
      <c r="AY1042" s="1059"/>
      <c r="AZ1042" s="1059"/>
      <c r="BA1042" s="1059"/>
      <c r="BB1042" s="1059"/>
      <c r="BC1042" s="1059"/>
      <c r="BD1042" s="1059"/>
      <c r="BE1042" s="1059"/>
      <c r="BF1042" s="1059"/>
      <c r="BG1042" s="1059"/>
      <c r="BH1042" s="1059"/>
      <c r="BI1042" s="1059"/>
      <c r="BJ1042" s="1059"/>
      <c r="BK1042" s="1059"/>
      <c r="BL1042" s="1059"/>
      <c r="BM1042" s="1059"/>
      <c r="BN1042" s="1059"/>
      <c r="BO1042" s="1059"/>
      <c r="BP1042" s="1059"/>
      <c r="BQ1042" s="1059"/>
      <c r="BR1042" s="1059"/>
    </row>
    <row r="1043" spans="1:70" s="835" customFormat="1" x14ac:dyDescent="0.25">
      <c r="A1043" s="857" t="s">
        <v>929</v>
      </c>
      <c r="B1043" s="65" t="s">
        <v>910</v>
      </c>
      <c r="C1043" s="744" t="s">
        <v>964</v>
      </c>
      <c r="D1043" s="65"/>
      <c r="E1043" s="853"/>
      <c r="F1043" s="852"/>
      <c r="G1043" s="852"/>
      <c r="H1043" s="65"/>
      <c r="I1043" s="68">
        <v>62</v>
      </c>
      <c r="J1043" s="69">
        <v>6</v>
      </c>
      <c r="K1043" s="883"/>
      <c r="L1043" s="1056"/>
      <c r="M1043" s="1057"/>
      <c r="N1043" s="1057"/>
      <c r="O1043" s="1057"/>
      <c r="P1043" s="1057"/>
      <c r="Q1043" s="1057"/>
      <c r="R1043" s="1057"/>
      <c r="S1043" s="1057"/>
      <c r="T1043" s="1057"/>
      <c r="U1043" s="1057"/>
      <c r="V1043" s="1057"/>
      <c r="W1043" s="1057"/>
      <c r="X1043" s="1057"/>
      <c r="Y1043" s="1057"/>
      <c r="Z1043" s="1057"/>
      <c r="AA1043" s="1057"/>
      <c r="AB1043" s="1057"/>
      <c r="AC1043" s="1057"/>
      <c r="AD1043" s="1057"/>
      <c r="AE1043" s="1057"/>
      <c r="AF1043" s="1057"/>
      <c r="AG1043" s="1057"/>
      <c r="AH1043" s="1057"/>
      <c r="AI1043" s="1057"/>
      <c r="AJ1043" s="1057"/>
      <c r="AK1043" s="1057"/>
      <c r="AL1043" s="1057"/>
      <c r="AM1043" s="1057"/>
      <c r="AN1043" s="1057"/>
      <c r="AO1043" s="1057"/>
      <c r="AP1043" s="1057"/>
      <c r="AQ1043" s="1057"/>
      <c r="AR1043" s="1057"/>
      <c r="AS1043" s="1057"/>
      <c r="AT1043" s="1057"/>
      <c r="AU1043" s="1057"/>
      <c r="AV1043" s="1057"/>
      <c r="AW1043" s="1057"/>
      <c r="AX1043" s="1057"/>
      <c r="AY1043" s="1057"/>
      <c r="AZ1043" s="1057"/>
      <c r="BA1043" s="1057"/>
      <c r="BB1043" s="1057"/>
      <c r="BC1043" s="1057"/>
      <c r="BD1043" s="1057"/>
      <c r="BE1043" s="1057"/>
      <c r="BF1043" s="1057"/>
      <c r="BG1043" s="1057"/>
      <c r="BH1043" s="1057"/>
      <c r="BI1043" s="1057"/>
      <c r="BJ1043" s="1057"/>
      <c r="BK1043" s="1057"/>
      <c r="BL1043" s="1057"/>
      <c r="BM1043" s="1057"/>
      <c r="BN1043" s="1057"/>
      <c r="BO1043" s="1057"/>
      <c r="BP1043" s="1057"/>
      <c r="BQ1043" s="1057"/>
      <c r="BR1043" s="1057"/>
    </row>
    <row r="1044" spans="1:70" s="858" customFormat="1" ht="25.5" x14ac:dyDescent="0.25">
      <c r="A1044" s="755" t="s">
        <v>927</v>
      </c>
      <c r="B1044" s="65" t="s">
        <v>923</v>
      </c>
      <c r="C1044" s="744" t="s">
        <v>964</v>
      </c>
      <c r="D1044" s="65" t="s">
        <v>1159</v>
      </c>
      <c r="E1044" s="957" t="s">
        <v>1034</v>
      </c>
      <c r="F1044" s="956" t="s">
        <v>950</v>
      </c>
      <c r="G1044" s="956"/>
      <c r="H1044" s="65"/>
      <c r="I1044" s="68">
        <v>18</v>
      </c>
      <c r="J1044" s="69">
        <v>6</v>
      </c>
      <c r="K1044" s="965"/>
      <c r="L1044" s="1060"/>
      <c r="M1044" s="1055"/>
      <c r="N1044" s="1055"/>
      <c r="O1044" s="1061"/>
      <c r="P1044" s="1061"/>
      <c r="Q1044" s="1061"/>
      <c r="R1044" s="1061"/>
      <c r="S1044" s="1061"/>
      <c r="T1044" s="1061"/>
      <c r="U1044" s="1061"/>
      <c r="V1044" s="1061"/>
      <c r="W1044" s="1061"/>
      <c r="X1044" s="1061"/>
      <c r="Y1044" s="1061"/>
      <c r="Z1044" s="1061"/>
      <c r="AA1044" s="1061"/>
      <c r="AB1044" s="1061"/>
      <c r="AC1044" s="1061"/>
      <c r="AD1044" s="1061"/>
      <c r="AE1044" s="1061"/>
      <c r="AF1044" s="1061"/>
      <c r="AG1044" s="1061"/>
      <c r="AH1044" s="1061"/>
      <c r="AI1044" s="1061"/>
      <c r="AJ1044" s="1061"/>
      <c r="AK1044" s="1061"/>
      <c r="AL1044" s="1061"/>
      <c r="AM1044" s="1061"/>
      <c r="AN1044" s="1061"/>
      <c r="AO1044" s="1061"/>
      <c r="AP1044" s="1061"/>
      <c r="AQ1044" s="1061"/>
      <c r="AR1044" s="1061"/>
      <c r="AS1044" s="1061"/>
      <c r="AT1044" s="1061"/>
      <c r="AU1044" s="1061"/>
      <c r="AV1044" s="1061"/>
      <c r="AW1044" s="1061"/>
      <c r="AX1044" s="1061"/>
      <c r="AY1044" s="1061"/>
      <c r="AZ1044" s="1061"/>
      <c r="BA1044" s="1061"/>
      <c r="BB1044" s="1061"/>
      <c r="BC1044" s="1061"/>
      <c r="BD1044" s="1061"/>
      <c r="BE1044" s="1061"/>
      <c r="BF1044" s="1061"/>
      <c r="BG1044" s="1061"/>
      <c r="BH1044" s="1061"/>
      <c r="BI1044" s="1061"/>
      <c r="BJ1044" s="1061"/>
      <c r="BK1044" s="1061"/>
      <c r="BL1044" s="1061"/>
      <c r="BM1044" s="1061"/>
      <c r="BN1044" s="1061"/>
      <c r="BO1044" s="1061"/>
      <c r="BP1044" s="1061"/>
      <c r="BQ1044" s="1061"/>
      <c r="BR1044" s="1061"/>
    </row>
    <row r="1045" spans="1:70" s="426" customFormat="1" ht="12.75" x14ac:dyDescent="0.25">
      <c r="A1045" s="748" t="s">
        <v>364</v>
      </c>
      <c r="B1045" s="632" t="s">
        <v>365</v>
      </c>
      <c r="C1045" s="623" t="s">
        <v>753</v>
      </c>
      <c r="D1045" s="552" t="s">
        <v>751</v>
      </c>
      <c r="E1045" s="65"/>
      <c r="F1045" s="65"/>
      <c r="G1045" s="65"/>
      <c r="H1045" s="65"/>
      <c r="I1045" s="102" t="s">
        <v>46</v>
      </c>
      <c r="J1045" s="69">
        <v>6</v>
      </c>
      <c r="K1045" s="872"/>
      <c r="L1045" s="607"/>
      <c r="M1045" s="1088"/>
      <c r="N1045" s="1088"/>
      <c r="O1045" s="1088"/>
      <c r="P1045" s="1088"/>
      <c r="Q1045" s="1088"/>
      <c r="R1045" s="1088"/>
      <c r="S1045" s="1088"/>
      <c r="T1045" s="1088"/>
      <c r="U1045" s="1088"/>
      <c r="V1045" s="1088"/>
      <c r="W1045" s="1088"/>
      <c r="X1045" s="1088"/>
      <c r="Y1045" s="1088"/>
      <c r="Z1045" s="1088"/>
      <c r="AA1045" s="1088"/>
      <c r="AB1045" s="1088"/>
      <c r="AC1045" s="1088"/>
      <c r="AD1045" s="1088"/>
      <c r="AE1045" s="1088"/>
      <c r="AF1045" s="1088"/>
      <c r="AG1045" s="1088"/>
      <c r="AH1045" s="1088"/>
      <c r="AI1045" s="1088"/>
      <c r="AJ1045" s="1088"/>
      <c r="AK1045" s="1088"/>
      <c r="AL1045" s="1088"/>
      <c r="AM1045" s="1088"/>
      <c r="AN1045" s="1088"/>
      <c r="AO1045" s="1088"/>
      <c r="AP1045" s="1088"/>
      <c r="AQ1045" s="1088"/>
      <c r="AR1045" s="1088"/>
      <c r="AS1045" s="1088"/>
      <c r="AT1045" s="1088"/>
      <c r="AU1045" s="1088"/>
      <c r="AV1045" s="1088"/>
      <c r="AW1045" s="1088"/>
      <c r="AX1045" s="1088"/>
      <c r="AY1045" s="1088"/>
      <c r="AZ1045" s="1088"/>
      <c r="BA1045" s="1088"/>
      <c r="BB1045" s="1088"/>
      <c r="BC1045" s="1088"/>
      <c r="BD1045" s="1088"/>
      <c r="BE1045" s="1088"/>
      <c r="BF1045" s="1088"/>
      <c r="BG1045" s="1088"/>
      <c r="BH1045" s="1088"/>
      <c r="BI1045" s="1088"/>
      <c r="BJ1045" s="1088"/>
      <c r="BK1045" s="1088"/>
      <c r="BL1045" s="1088"/>
      <c r="BM1045" s="1088"/>
      <c r="BN1045" s="1088"/>
      <c r="BO1045" s="1088"/>
      <c r="BP1045" s="1088"/>
      <c r="BQ1045" s="1088"/>
      <c r="BR1045" s="1088"/>
    </row>
    <row r="1046" spans="1:70" s="83" customFormat="1" ht="25.5" x14ac:dyDescent="0.25">
      <c r="A1046" s="745" t="s">
        <v>39</v>
      </c>
      <c r="B1046" s="617" t="s">
        <v>40</v>
      </c>
      <c r="C1046" s="303" t="s">
        <v>753</v>
      </c>
      <c r="D1046" s="65" t="s">
        <v>1159</v>
      </c>
      <c r="E1046" s="896" t="s">
        <v>1167</v>
      </c>
      <c r="F1046" s="896" t="s">
        <v>1166</v>
      </c>
      <c r="G1046" s="896">
        <v>1</v>
      </c>
      <c r="H1046" s="897">
        <v>6</v>
      </c>
      <c r="I1046" s="895">
        <v>6</v>
      </c>
      <c r="J1046" s="69">
        <v>6</v>
      </c>
      <c r="K1046" s="651"/>
      <c r="L1046" s="1054"/>
      <c r="M1046" s="1055"/>
      <c r="N1046" s="1055"/>
      <c r="O1046" s="1055"/>
      <c r="P1046" s="1055"/>
      <c r="Q1046" s="1055"/>
      <c r="R1046" s="1055"/>
      <c r="S1046" s="1055"/>
      <c r="T1046" s="1055"/>
      <c r="U1046" s="1055"/>
      <c r="V1046" s="1055"/>
      <c r="W1046" s="1055"/>
      <c r="X1046" s="1055"/>
      <c r="Y1046" s="1055"/>
      <c r="Z1046" s="1055"/>
      <c r="AA1046" s="1055"/>
      <c r="AB1046" s="1055"/>
      <c r="AC1046" s="1055"/>
      <c r="AD1046" s="1055"/>
      <c r="AE1046" s="1055"/>
      <c r="AF1046" s="1055"/>
      <c r="AG1046" s="1055"/>
      <c r="AH1046" s="1055"/>
      <c r="AI1046" s="1055"/>
      <c r="AJ1046" s="1055"/>
      <c r="AK1046" s="1055"/>
      <c r="AL1046" s="1055"/>
      <c r="AM1046" s="1055"/>
      <c r="AN1046" s="1055"/>
      <c r="AO1046" s="1055"/>
      <c r="AP1046" s="1055"/>
      <c r="AQ1046" s="1055"/>
      <c r="AR1046" s="1055"/>
      <c r="AS1046" s="1055"/>
      <c r="AT1046" s="1055"/>
      <c r="AU1046" s="1055"/>
      <c r="AV1046" s="1055"/>
      <c r="AW1046" s="1055"/>
      <c r="AX1046" s="1055"/>
      <c r="AY1046" s="1055"/>
      <c r="AZ1046" s="1055"/>
      <c r="BA1046" s="1055"/>
      <c r="BB1046" s="1055"/>
      <c r="BC1046" s="1055"/>
      <c r="BD1046" s="1055"/>
      <c r="BE1046" s="1055"/>
      <c r="BF1046" s="1055"/>
      <c r="BG1046" s="1055"/>
      <c r="BH1046" s="1055"/>
      <c r="BI1046" s="1055"/>
      <c r="BJ1046" s="1055"/>
      <c r="BK1046" s="1055"/>
      <c r="BL1046" s="1055"/>
      <c r="BM1046" s="1055"/>
      <c r="BN1046" s="1055"/>
      <c r="BO1046" s="1055"/>
      <c r="BP1046" s="1055"/>
      <c r="BQ1046" s="1055"/>
      <c r="BR1046" s="1055"/>
    </row>
    <row r="1047" spans="1:70" s="83" customFormat="1" x14ac:dyDescent="0.25">
      <c r="A1047" s="771" t="s">
        <v>20</v>
      </c>
      <c r="B1047" s="796" t="s">
        <v>7</v>
      </c>
      <c r="C1047" s="744"/>
      <c r="D1047" s="4"/>
      <c r="E1047" s="779"/>
      <c r="F1047" s="779"/>
      <c r="G1047" s="779"/>
      <c r="H1047" s="779"/>
      <c r="I1047" s="68">
        <v>50</v>
      </c>
      <c r="J1047" s="69">
        <v>6</v>
      </c>
      <c r="K1047" s="872"/>
      <c r="L1047" s="1054"/>
      <c r="M1047" s="1070"/>
      <c r="N1047" s="1070"/>
      <c r="O1047" s="1055"/>
      <c r="P1047" s="1055"/>
      <c r="Q1047" s="1055"/>
      <c r="R1047" s="1055"/>
      <c r="S1047" s="1055"/>
      <c r="T1047" s="1055"/>
      <c r="U1047" s="1055"/>
      <c r="V1047" s="1055"/>
      <c r="W1047" s="1055"/>
      <c r="X1047" s="1055"/>
      <c r="Y1047" s="1055"/>
      <c r="Z1047" s="1055"/>
      <c r="AA1047" s="1055"/>
      <c r="AB1047" s="1055"/>
      <c r="AC1047" s="1055"/>
      <c r="AD1047" s="1055"/>
      <c r="AE1047" s="1055"/>
      <c r="AF1047" s="1055"/>
      <c r="AG1047" s="1055"/>
      <c r="AH1047" s="1055"/>
      <c r="AI1047" s="1055"/>
      <c r="AJ1047" s="1055"/>
      <c r="AK1047" s="1055"/>
      <c r="AL1047" s="1055"/>
      <c r="AM1047" s="1055"/>
      <c r="AN1047" s="1055"/>
      <c r="AO1047" s="1055"/>
      <c r="AP1047" s="1055"/>
      <c r="AQ1047" s="1055"/>
      <c r="AR1047" s="1055"/>
      <c r="AS1047" s="1055"/>
      <c r="AT1047" s="1055"/>
      <c r="AU1047" s="1055"/>
      <c r="AV1047" s="1055"/>
      <c r="AW1047" s="1055"/>
      <c r="AX1047" s="1055"/>
      <c r="AY1047" s="1055"/>
      <c r="AZ1047" s="1055"/>
      <c r="BA1047" s="1055"/>
      <c r="BB1047" s="1055"/>
      <c r="BC1047" s="1055"/>
      <c r="BD1047" s="1055"/>
      <c r="BE1047" s="1055"/>
      <c r="BF1047" s="1055"/>
      <c r="BG1047" s="1055"/>
      <c r="BH1047" s="1055"/>
      <c r="BI1047" s="1055"/>
      <c r="BJ1047" s="1055"/>
      <c r="BK1047" s="1055"/>
      <c r="BL1047" s="1055"/>
      <c r="BM1047" s="1055"/>
      <c r="BN1047" s="1055"/>
      <c r="BO1047" s="1055"/>
      <c r="BP1047" s="1055"/>
      <c r="BQ1047" s="1055"/>
      <c r="BR1047" s="1055"/>
    </row>
    <row r="1048" spans="1:70" s="772" customFormat="1" x14ac:dyDescent="0.25">
      <c r="A1048" s="745" t="s">
        <v>79</v>
      </c>
      <c r="B1048" s="4" t="s">
        <v>80</v>
      </c>
      <c r="C1048" s="744"/>
      <c r="D1048" s="196"/>
      <c r="E1048" s="797"/>
      <c r="F1048" s="797"/>
      <c r="G1048" s="797"/>
      <c r="H1048" s="797"/>
      <c r="I1048" s="68">
        <v>53</v>
      </c>
      <c r="J1048" s="69">
        <v>6</v>
      </c>
      <c r="K1048" s="872"/>
      <c r="L1048" s="1062"/>
      <c r="M1048" s="1063"/>
      <c r="N1048" s="1063"/>
      <c r="O1048" s="1063"/>
      <c r="P1048" s="1063"/>
      <c r="Q1048" s="1063"/>
      <c r="R1048" s="1063"/>
      <c r="S1048" s="1063"/>
      <c r="T1048" s="1063"/>
      <c r="U1048" s="1063"/>
      <c r="V1048" s="1063"/>
      <c r="W1048" s="1063"/>
      <c r="X1048" s="1063"/>
      <c r="Y1048" s="1063"/>
      <c r="Z1048" s="1063"/>
      <c r="AA1048" s="1063"/>
      <c r="AB1048" s="1063"/>
      <c r="AC1048" s="1063"/>
      <c r="AD1048" s="1063"/>
      <c r="AE1048" s="1063"/>
      <c r="AF1048" s="1063"/>
      <c r="AG1048" s="1063"/>
      <c r="AH1048" s="1063"/>
      <c r="AI1048" s="1063"/>
      <c r="AJ1048" s="1063"/>
      <c r="AK1048" s="1063"/>
      <c r="AL1048" s="1063"/>
      <c r="AM1048" s="1063"/>
      <c r="AN1048" s="1063"/>
      <c r="AO1048" s="1063"/>
      <c r="AP1048" s="1063"/>
      <c r="AQ1048" s="1063"/>
      <c r="AR1048" s="1063"/>
      <c r="AS1048" s="1063"/>
      <c r="AT1048" s="1063"/>
      <c r="AU1048" s="1063"/>
      <c r="AV1048" s="1063"/>
      <c r="AW1048" s="1063"/>
      <c r="AX1048" s="1063"/>
      <c r="AY1048" s="1063"/>
      <c r="AZ1048" s="1063"/>
      <c r="BA1048" s="1063"/>
      <c r="BB1048" s="1063"/>
      <c r="BC1048" s="1063"/>
      <c r="BD1048" s="1063"/>
      <c r="BE1048" s="1063"/>
      <c r="BF1048" s="1063"/>
      <c r="BG1048" s="1063"/>
      <c r="BH1048" s="1063"/>
      <c r="BI1048" s="1063"/>
      <c r="BJ1048" s="1063"/>
      <c r="BK1048" s="1063"/>
      <c r="BL1048" s="1063"/>
      <c r="BM1048" s="1063"/>
      <c r="BN1048" s="1063"/>
      <c r="BO1048" s="1063"/>
      <c r="BP1048" s="1063"/>
      <c r="BQ1048" s="1063"/>
      <c r="BR1048" s="1063"/>
    </row>
    <row r="1049" spans="1:70" s="616" customFormat="1" ht="25.5" x14ac:dyDescent="0.25">
      <c r="A1049" s="755" t="s">
        <v>1177</v>
      </c>
      <c r="B1049" s="65" t="s">
        <v>1175</v>
      </c>
      <c r="C1049" s="744" t="s">
        <v>1180</v>
      </c>
      <c r="D1049" s="65" t="s">
        <v>1159</v>
      </c>
      <c r="E1049" s="937" t="s">
        <v>1190</v>
      </c>
      <c r="F1049" s="936" t="s">
        <v>1191</v>
      </c>
      <c r="G1049" s="936">
        <v>16</v>
      </c>
      <c r="H1049" s="936">
        <v>12</v>
      </c>
      <c r="I1049" s="68">
        <v>31</v>
      </c>
      <c r="J1049" s="69">
        <v>6</v>
      </c>
      <c r="K1049" s="929"/>
      <c r="L1049" s="1069"/>
      <c r="M1049" s="1070"/>
      <c r="N1049" s="1070"/>
      <c r="O1049" s="1070"/>
      <c r="P1049" s="1070"/>
      <c r="Q1049" s="1070"/>
      <c r="R1049" s="1070"/>
      <c r="S1049" s="1070"/>
      <c r="T1049" s="1070"/>
      <c r="U1049" s="1070"/>
      <c r="V1049" s="1070"/>
      <c r="W1049" s="1070"/>
      <c r="X1049" s="1070"/>
      <c r="Y1049" s="1070"/>
      <c r="Z1049" s="1070"/>
      <c r="AA1049" s="1070"/>
      <c r="AB1049" s="1070"/>
      <c r="AC1049" s="1070"/>
      <c r="AD1049" s="1070"/>
      <c r="AE1049" s="1070"/>
      <c r="AF1049" s="1070"/>
      <c r="AG1049" s="1070"/>
      <c r="AH1049" s="1070"/>
      <c r="AI1049" s="1070"/>
      <c r="AJ1049" s="1070"/>
      <c r="AK1049" s="1070"/>
      <c r="AL1049" s="1070"/>
      <c r="AM1049" s="1070"/>
      <c r="AN1049" s="1070"/>
      <c r="AO1049" s="1070"/>
      <c r="AP1049" s="1070"/>
      <c r="AQ1049" s="1070"/>
      <c r="AR1049" s="1070"/>
      <c r="AS1049" s="1070"/>
      <c r="AT1049" s="1070"/>
      <c r="AU1049" s="1070"/>
      <c r="AV1049" s="1070"/>
      <c r="AW1049" s="1070"/>
      <c r="AX1049" s="1070"/>
      <c r="AY1049" s="1070"/>
      <c r="AZ1049" s="1070"/>
      <c r="BA1049" s="1070"/>
      <c r="BB1049" s="1070"/>
      <c r="BC1049" s="1070"/>
      <c r="BD1049" s="1070"/>
      <c r="BE1049" s="1070"/>
      <c r="BF1049" s="1070"/>
      <c r="BG1049" s="1070"/>
      <c r="BH1049" s="1070"/>
      <c r="BI1049" s="1070"/>
      <c r="BJ1049" s="1070"/>
      <c r="BK1049" s="1070"/>
      <c r="BL1049" s="1070"/>
      <c r="BM1049" s="1070"/>
      <c r="BN1049" s="1070"/>
      <c r="BO1049" s="1070"/>
      <c r="BP1049" s="1070"/>
      <c r="BQ1049" s="1070"/>
      <c r="BR1049" s="1070"/>
    </row>
    <row r="1050" spans="1:70" s="893" customFormat="1" x14ac:dyDescent="0.25">
      <c r="A1050" s="745" t="s">
        <v>83</v>
      </c>
      <c r="B1050" s="4" t="s">
        <v>84</v>
      </c>
      <c r="C1050" s="744"/>
      <c r="D1050" s="798" t="s">
        <v>751</v>
      </c>
      <c r="E1050" s="797"/>
      <c r="F1050" s="797"/>
      <c r="G1050" s="797"/>
      <c r="H1050" s="797"/>
      <c r="I1050" s="68">
        <v>210</v>
      </c>
      <c r="J1050" s="69">
        <v>6</v>
      </c>
      <c r="K1050" s="883"/>
      <c r="L1050" s="1071"/>
      <c r="M1050" s="1089"/>
      <c r="N1050" s="1089"/>
      <c r="O1050" s="1089"/>
      <c r="P1050" s="1089"/>
      <c r="Q1050" s="1089"/>
      <c r="R1050" s="1089"/>
      <c r="S1050" s="1089"/>
      <c r="T1050" s="1089"/>
      <c r="U1050" s="1089"/>
      <c r="V1050" s="1089"/>
      <c r="W1050" s="1089"/>
      <c r="X1050" s="1089"/>
      <c r="Y1050" s="1089"/>
      <c r="Z1050" s="1089"/>
      <c r="AA1050" s="1089"/>
      <c r="AB1050" s="1089"/>
      <c r="AC1050" s="1089"/>
      <c r="AD1050" s="1089"/>
      <c r="AE1050" s="1089"/>
      <c r="AF1050" s="1089"/>
      <c r="AG1050" s="1089"/>
      <c r="AH1050" s="1089"/>
      <c r="AI1050" s="1089"/>
      <c r="AJ1050" s="1089"/>
      <c r="AK1050" s="1089"/>
      <c r="AL1050" s="1089"/>
      <c r="AM1050" s="1089"/>
      <c r="AN1050" s="1089"/>
      <c r="AO1050" s="1089"/>
      <c r="AP1050" s="1089"/>
      <c r="AQ1050" s="1089"/>
      <c r="AR1050" s="1089"/>
      <c r="AS1050" s="1089"/>
      <c r="AT1050" s="1089"/>
      <c r="AU1050" s="1089"/>
      <c r="AV1050" s="1089"/>
      <c r="AW1050" s="1089"/>
      <c r="AX1050" s="1089"/>
      <c r="AY1050" s="1089"/>
      <c r="AZ1050" s="1089"/>
      <c r="BA1050" s="1089"/>
      <c r="BB1050" s="1089"/>
      <c r="BC1050" s="1089"/>
      <c r="BD1050" s="1089"/>
      <c r="BE1050" s="1089"/>
      <c r="BF1050" s="1089"/>
      <c r="BG1050" s="1089"/>
      <c r="BH1050" s="1089"/>
      <c r="BI1050" s="1089"/>
      <c r="BJ1050" s="1089"/>
      <c r="BK1050" s="1089"/>
      <c r="BL1050" s="1089"/>
      <c r="BM1050" s="1089"/>
      <c r="BN1050" s="1089"/>
      <c r="BO1050" s="1089"/>
      <c r="BP1050" s="1089"/>
      <c r="BQ1050" s="1089"/>
      <c r="BR1050" s="1089"/>
    </row>
    <row r="1051" spans="1:70" s="616" customFormat="1" x14ac:dyDescent="0.25">
      <c r="A1051" s="750" t="s">
        <v>271</v>
      </c>
      <c r="B1051" s="4" t="s">
        <v>272</v>
      </c>
      <c r="C1051" s="623"/>
      <c r="D1051" s="617" t="s">
        <v>652</v>
      </c>
      <c r="E1051" s="893"/>
      <c r="F1051" s="893"/>
      <c r="G1051" s="893"/>
      <c r="H1051" s="893"/>
      <c r="I1051" s="955">
        <v>17</v>
      </c>
      <c r="J1051" s="69">
        <v>6</v>
      </c>
      <c r="K1051" s="232"/>
      <c r="L1051" s="1069"/>
      <c r="M1051" s="1055"/>
      <c r="N1051" s="1055"/>
      <c r="O1051" s="1070"/>
      <c r="P1051" s="1070"/>
      <c r="Q1051" s="1070"/>
      <c r="R1051" s="1070"/>
      <c r="S1051" s="1070"/>
      <c r="T1051" s="1070"/>
      <c r="U1051" s="1070"/>
      <c r="V1051" s="1070"/>
      <c r="W1051" s="1070"/>
      <c r="X1051" s="1070"/>
      <c r="Y1051" s="1070"/>
      <c r="Z1051" s="1070"/>
      <c r="AA1051" s="1070"/>
      <c r="AB1051" s="1070"/>
      <c r="AC1051" s="1070"/>
      <c r="AD1051" s="1070"/>
      <c r="AE1051" s="1070"/>
      <c r="AF1051" s="1070"/>
      <c r="AG1051" s="1070"/>
      <c r="AH1051" s="1070"/>
      <c r="AI1051" s="1070"/>
      <c r="AJ1051" s="1070"/>
      <c r="AK1051" s="1070"/>
      <c r="AL1051" s="1070"/>
      <c r="AM1051" s="1070"/>
      <c r="AN1051" s="1070"/>
      <c r="AO1051" s="1070"/>
      <c r="AP1051" s="1070"/>
      <c r="AQ1051" s="1070"/>
      <c r="AR1051" s="1070"/>
      <c r="AS1051" s="1070"/>
      <c r="AT1051" s="1070"/>
      <c r="AU1051" s="1070"/>
      <c r="AV1051" s="1070"/>
      <c r="AW1051" s="1070"/>
      <c r="AX1051" s="1070"/>
      <c r="AY1051" s="1070"/>
      <c r="AZ1051" s="1070"/>
      <c r="BA1051" s="1070"/>
      <c r="BB1051" s="1070"/>
      <c r="BC1051" s="1070"/>
      <c r="BD1051" s="1070"/>
      <c r="BE1051" s="1070"/>
      <c r="BF1051" s="1070"/>
      <c r="BG1051" s="1070"/>
      <c r="BH1051" s="1070"/>
      <c r="BI1051" s="1070"/>
      <c r="BJ1051" s="1070"/>
      <c r="BK1051" s="1070"/>
      <c r="BL1051" s="1070"/>
      <c r="BM1051" s="1070"/>
      <c r="BN1051" s="1070"/>
      <c r="BO1051" s="1070"/>
      <c r="BP1051" s="1070"/>
      <c r="BQ1051" s="1070"/>
      <c r="BR1051" s="1070"/>
    </row>
    <row r="1052" spans="1:70" s="83" customFormat="1" x14ac:dyDescent="0.25">
      <c r="A1052" s="745" t="s">
        <v>85</v>
      </c>
      <c r="B1052" s="4" t="s">
        <v>86</v>
      </c>
      <c r="C1052" s="744"/>
      <c r="D1052" s="798" t="s">
        <v>751</v>
      </c>
      <c r="E1052" s="797"/>
      <c r="F1052" s="797"/>
      <c r="G1052" s="797"/>
      <c r="H1052" s="797"/>
      <c r="I1052" s="68">
        <v>264</v>
      </c>
      <c r="J1052" s="69">
        <v>6</v>
      </c>
      <c r="K1052" s="874"/>
      <c r="L1052" s="1054"/>
      <c r="M1052" s="1055"/>
      <c r="N1052" s="1055"/>
      <c r="O1052" s="1055"/>
      <c r="P1052" s="1055"/>
      <c r="Q1052" s="1055"/>
      <c r="R1052" s="1055"/>
      <c r="S1052" s="1055"/>
      <c r="T1052" s="1055"/>
      <c r="U1052" s="1055"/>
      <c r="V1052" s="1055"/>
      <c r="W1052" s="1055"/>
      <c r="X1052" s="1055"/>
      <c r="Y1052" s="1055"/>
      <c r="Z1052" s="1055"/>
      <c r="AA1052" s="1055"/>
      <c r="AB1052" s="1055"/>
      <c r="AC1052" s="1055"/>
      <c r="AD1052" s="1055"/>
      <c r="AE1052" s="1055"/>
      <c r="AF1052" s="1055"/>
      <c r="AG1052" s="1055"/>
      <c r="AH1052" s="1055"/>
      <c r="AI1052" s="1055"/>
      <c r="AJ1052" s="1055"/>
      <c r="AK1052" s="1055"/>
      <c r="AL1052" s="1055"/>
      <c r="AM1052" s="1055"/>
      <c r="AN1052" s="1055"/>
      <c r="AO1052" s="1055"/>
      <c r="AP1052" s="1055"/>
      <c r="AQ1052" s="1055"/>
      <c r="AR1052" s="1055"/>
      <c r="AS1052" s="1055"/>
      <c r="AT1052" s="1055"/>
      <c r="AU1052" s="1055"/>
      <c r="AV1052" s="1055"/>
      <c r="AW1052" s="1055"/>
      <c r="AX1052" s="1055"/>
      <c r="AY1052" s="1055"/>
      <c r="AZ1052" s="1055"/>
      <c r="BA1052" s="1055"/>
      <c r="BB1052" s="1055"/>
      <c r="BC1052" s="1055"/>
      <c r="BD1052" s="1055"/>
      <c r="BE1052" s="1055"/>
      <c r="BF1052" s="1055"/>
      <c r="BG1052" s="1055"/>
      <c r="BH1052" s="1055"/>
      <c r="BI1052" s="1055"/>
      <c r="BJ1052" s="1055"/>
      <c r="BK1052" s="1055"/>
      <c r="BL1052" s="1055"/>
      <c r="BM1052" s="1055"/>
      <c r="BN1052" s="1055"/>
      <c r="BO1052" s="1055"/>
      <c r="BP1052" s="1055"/>
      <c r="BQ1052" s="1055"/>
      <c r="BR1052" s="1055"/>
    </row>
    <row r="1053" spans="1:70" s="893" customFormat="1" x14ac:dyDescent="0.25">
      <c r="A1053" s="748" t="s">
        <v>356</v>
      </c>
      <c r="B1053" s="632" t="s">
        <v>357</v>
      </c>
      <c r="C1053" s="431"/>
      <c r="D1053" s="617" t="s">
        <v>751</v>
      </c>
      <c r="E1053" s="75"/>
      <c r="F1053" s="65"/>
      <c r="G1053" s="65"/>
      <c r="H1053" s="65"/>
      <c r="I1053" s="895">
        <v>12</v>
      </c>
      <c r="J1053" s="620">
        <v>9</v>
      </c>
      <c r="K1053" s="232"/>
      <c r="L1053" s="1071"/>
      <c r="M1053" s="1089"/>
      <c r="N1053" s="1089"/>
      <c r="O1053" s="1089"/>
      <c r="P1053" s="1089"/>
      <c r="Q1053" s="1089"/>
      <c r="R1053" s="1089"/>
      <c r="S1053" s="1089"/>
      <c r="T1053" s="1089"/>
      <c r="U1053" s="1089"/>
      <c r="V1053" s="1089"/>
      <c r="W1053" s="1089"/>
      <c r="X1053" s="1089"/>
      <c r="Y1053" s="1089"/>
      <c r="Z1053" s="1089"/>
      <c r="AA1053" s="1089"/>
      <c r="AB1053" s="1089"/>
      <c r="AC1053" s="1089"/>
      <c r="AD1053" s="1089"/>
      <c r="AE1053" s="1089"/>
      <c r="AF1053" s="1089"/>
      <c r="AG1053" s="1089"/>
      <c r="AH1053" s="1089"/>
      <c r="AI1053" s="1089"/>
      <c r="AJ1053" s="1089"/>
      <c r="AK1053" s="1089"/>
      <c r="AL1053" s="1089"/>
      <c r="AM1053" s="1089"/>
      <c r="AN1053" s="1089"/>
      <c r="AO1053" s="1089"/>
      <c r="AP1053" s="1089"/>
      <c r="AQ1053" s="1089"/>
      <c r="AR1053" s="1089"/>
      <c r="AS1053" s="1089"/>
      <c r="AT1053" s="1089"/>
      <c r="AU1053" s="1089"/>
      <c r="AV1053" s="1089"/>
      <c r="AW1053" s="1089"/>
      <c r="AX1053" s="1089"/>
      <c r="AY1053" s="1089"/>
      <c r="AZ1053" s="1089"/>
      <c r="BA1053" s="1089"/>
      <c r="BB1053" s="1089"/>
      <c r="BC1053" s="1089"/>
      <c r="BD1053" s="1089"/>
      <c r="BE1053" s="1089"/>
      <c r="BF1053" s="1089"/>
      <c r="BG1053" s="1089"/>
      <c r="BH1053" s="1089"/>
      <c r="BI1053" s="1089"/>
      <c r="BJ1053" s="1089"/>
      <c r="BK1053" s="1089"/>
      <c r="BL1053" s="1089"/>
      <c r="BM1053" s="1089"/>
      <c r="BN1053" s="1089"/>
      <c r="BO1053" s="1089"/>
      <c r="BP1053" s="1089"/>
      <c r="BQ1053" s="1089"/>
      <c r="BR1053" s="1089"/>
    </row>
    <row r="1054" spans="1:70" s="720" customFormat="1" ht="15.75" thickBot="1" x14ac:dyDescent="0.3">
      <c r="A1054" s="748" t="s">
        <v>379</v>
      </c>
      <c r="B1054" s="632" t="s">
        <v>380</v>
      </c>
      <c r="C1054" s="623"/>
      <c r="D1054" s="617" t="s">
        <v>751</v>
      </c>
      <c r="E1054" s="65"/>
      <c r="F1054" s="65"/>
      <c r="G1054" s="65"/>
      <c r="H1054" s="65"/>
      <c r="I1054" s="68">
        <v>118</v>
      </c>
      <c r="J1054" s="620">
        <v>9</v>
      </c>
      <c r="K1054" s="232"/>
      <c r="L1054" s="1094"/>
      <c r="M1054" s="1075"/>
      <c r="N1054" s="1075"/>
      <c r="O1054" s="1093"/>
      <c r="P1054" s="1093"/>
      <c r="Q1054" s="1093"/>
      <c r="R1054" s="1093"/>
      <c r="S1054" s="1093"/>
      <c r="T1054" s="1093"/>
      <c r="U1054" s="1095"/>
      <c r="V1054" s="1093"/>
      <c r="W1054" s="1093"/>
      <c r="X1054" s="1093"/>
      <c r="Y1054" s="1093"/>
      <c r="Z1054" s="1093"/>
      <c r="AA1054" s="1093"/>
      <c r="AB1054" s="1093"/>
      <c r="AC1054" s="1095"/>
      <c r="AD1054" s="1095"/>
      <c r="AE1054" s="1095"/>
      <c r="AF1054" s="1095"/>
      <c r="AG1054" s="1095"/>
      <c r="AH1054" s="1095"/>
      <c r="AI1054" s="1095"/>
      <c r="AJ1054" s="1096"/>
      <c r="AK1054" s="1095"/>
      <c r="AL1054" s="1097"/>
      <c r="AM1054" s="1097"/>
      <c r="AN1054" s="1095"/>
      <c r="AO1054" s="1095"/>
      <c r="AP1054" s="1095"/>
      <c r="AQ1054" s="1097"/>
      <c r="AR1054" s="1095"/>
      <c r="AS1054" s="1080"/>
      <c r="AT1054" s="1080"/>
      <c r="AU1054" s="1080"/>
      <c r="AV1054" s="1080"/>
      <c r="AW1054" s="1080"/>
      <c r="AX1054" s="1080"/>
      <c r="AY1054" s="1080"/>
      <c r="AZ1054" s="1080"/>
      <c r="BA1054" s="1080"/>
      <c r="BB1054" s="1080"/>
      <c r="BC1054" s="1080"/>
      <c r="BD1054" s="1080"/>
      <c r="BE1054" s="1080"/>
      <c r="BF1054" s="1080"/>
      <c r="BG1054" s="1080"/>
      <c r="BH1054" s="1080"/>
      <c r="BI1054" s="1080"/>
      <c r="BJ1054" s="1080"/>
      <c r="BK1054" s="1080"/>
      <c r="BL1054" s="1080"/>
      <c r="BM1054" s="1080"/>
      <c r="BN1054" s="1080"/>
      <c r="BO1054" s="1080"/>
      <c r="BP1054" s="1080"/>
      <c r="BQ1054" s="1080"/>
      <c r="BR1054" s="1080"/>
    </row>
    <row r="1055" spans="1:70" s="253" customFormat="1" x14ac:dyDescent="0.25">
      <c r="A1055" s="743" t="s">
        <v>428</v>
      </c>
      <c r="B1055" s="357" t="s">
        <v>429</v>
      </c>
      <c r="C1055" s="998" t="s">
        <v>753</v>
      </c>
      <c r="D1055" s="504" t="s">
        <v>751</v>
      </c>
      <c r="E1055" s="267"/>
      <c r="F1055" s="267"/>
      <c r="G1055" s="267"/>
      <c r="H1055" s="267"/>
      <c r="I1055" s="352">
        <v>12</v>
      </c>
      <c r="J1055" s="739">
        <v>11</v>
      </c>
      <c r="K1055" s="879"/>
      <c r="L1055" s="1058"/>
      <c r="M1055" s="1055"/>
      <c r="N1055" s="1055"/>
      <c r="O1055" s="1059"/>
      <c r="P1055" s="1059"/>
      <c r="Q1055" s="1059"/>
      <c r="R1055" s="1059"/>
      <c r="S1055" s="1059"/>
      <c r="T1055" s="1059"/>
      <c r="U1055" s="1059"/>
      <c r="V1055" s="1059"/>
      <c r="W1055" s="1059"/>
      <c r="X1055" s="1059"/>
      <c r="Y1055" s="1059"/>
      <c r="Z1055" s="1059"/>
      <c r="AA1055" s="1059"/>
      <c r="AB1055" s="1059"/>
      <c r="AC1055" s="1059"/>
      <c r="AD1055" s="1059"/>
      <c r="AE1055" s="1059"/>
      <c r="AF1055" s="1059"/>
      <c r="AG1055" s="1059"/>
      <c r="AH1055" s="1059"/>
      <c r="AI1055" s="1059"/>
      <c r="AJ1055" s="1059"/>
      <c r="AK1055" s="1059"/>
      <c r="AL1055" s="1059"/>
      <c r="AM1055" s="1059"/>
      <c r="AN1055" s="1059"/>
      <c r="AO1055" s="1059"/>
      <c r="AP1055" s="1059"/>
      <c r="AQ1055" s="1059"/>
      <c r="AR1055" s="1059"/>
      <c r="AS1055" s="1059"/>
      <c r="AT1055" s="1059"/>
      <c r="AU1055" s="1059"/>
      <c r="AV1055" s="1059"/>
      <c r="AW1055" s="1059"/>
      <c r="AX1055" s="1059"/>
      <c r="AY1055" s="1059"/>
      <c r="AZ1055" s="1059"/>
      <c r="BA1055" s="1059"/>
      <c r="BB1055" s="1059"/>
      <c r="BC1055" s="1059"/>
      <c r="BD1055" s="1059"/>
      <c r="BE1055" s="1059"/>
      <c r="BF1055" s="1059"/>
      <c r="BG1055" s="1059"/>
      <c r="BH1055" s="1059"/>
      <c r="BI1055" s="1059"/>
      <c r="BJ1055" s="1059"/>
      <c r="BK1055" s="1059"/>
      <c r="BL1055" s="1059"/>
      <c r="BM1055" s="1059"/>
      <c r="BN1055" s="1059"/>
      <c r="BO1055" s="1059"/>
      <c r="BP1055" s="1059"/>
      <c r="BQ1055" s="1059"/>
      <c r="BR1055" s="1059"/>
    </row>
    <row r="1056" spans="1:70" s="83" customFormat="1" x14ac:dyDescent="0.25">
      <c r="A1056" s="745" t="s">
        <v>535</v>
      </c>
      <c r="B1056" s="4" t="s">
        <v>536</v>
      </c>
      <c r="C1056" s="747" t="s">
        <v>753</v>
      </c>
      <c r="D1056" s="4" t="s">
        <v>751</v>
      </c>
      <c r="E1056" s="764"/>
      <c r="F1056" s="764"/>
      <c r="G1056" s="764"/>
      <c r="H1056" s="764"/>
      <c r="I1056" s="68">
        <v>300</v>
      </c>
      <c r="J1056" s="724">
        <v>11</v>
      </c>
      <c r="K1056" s="874"/>
      <c r="L1056" s="1054"/>
      <c r="M1056" s="1063"/>
      <c r="N1056" s="1063"/>
      <c r="O1056" s="1055"/>
      <c r="P1056" s="1055"/>
      <c r="Q1056" s="1055"/>
      <c r="R1056" s="1055"/>
      <c r="S1056" s="1055"/>
      <c r="T1056" s="1055"/>
      <c r="U1056" s="1055"/>
      <c r="V1056" s="1055"/>
      <c r="W1056" s="1055"/>
      <c r="X1056" s="1055"/>
      <c r="Y1056" s="1055"/>
      <c r="Z1056" s="1055"/>
      <c r="AA1056" s="1055"/>
      <c r="AB1056" s="1055"/>
      <c r="AC1056" s="1055"/>
      <c r="AD1056" s="1055"/>
      <c r="AE1056" s="1055"/>
      <c r="AF1056" s="1055"/>
      <c r="AG1056" s="1055"/>
      <c r="AH1056" s="1055"/>
      <c r="AI1056" s="1055"/>
      <c r="AJ1056" s="1055"/>
      <c r="AK1056" s="1055"/>
      <c r="AL1056" s="1055"/>
      <c r="AM1056" s="1055"/>
      <c r="AN1056" s="1055"/>
      <c r="AO1056" s="1055"/>
      <c r="AP1056" s="1055"/>
      <c r="AQ1056" s="1055"/>
      <c r="AR1056" s="1055"/>
      <c r="AS1056" s="1055"/>
      <c r="AT1056" s="1055"/>
      <c r="AU1056" s="1055"/>
      <c r="AV1056" s="1055"/>
      <c r="AW1056" s="1055"/>
      <c r="AX1056" s="1055"/>
      <c r="AY1056" s="1055"/>
      <c r="AZ1056" s="1055"/>
      <c r="BA1056" s="1055"/>
      <c r="BB1056" s="1055"/>
      <c r="BC1056" s="1055"/>
      <c r="BD1056" s="1055"/>
      <c r="BE1056" s="1055"/>
      <c r="BF1056" s="1055"/>
      <c r="BG1056" s="1055"/>
      <c r="BH1056" s="1055"/>
      <c r="BI1056" s="1055"/>
      <c r="BJ1056" s="1055"/>
      <c r="BK1056" s="1055"/>
      <c r="BL1056" s="1055"/>
      <c r="BM1056" s="1055"/>
      <c r="BN1056" s="1055"/>
      <c r="BO1056" s="1055"/>
      <c r="BP1056" s="1055"/>
      <c r="BQ1056" s="1055"/>
      <c r="BR1056" s="1055"/>
    </row>
    <row r="1057" spans="1:70" s="253" customFormat="1" x14ac:dyDescent="0.2">
      <c r="A1057" s="745" t="s">
        <v>164</v>
      </c>
      <c r="B1057" s="632" t="s">
        <v>91</v>
      </c>
      <c r="C1057" s="744" t="s">
        <v>753</v>
      </c>
      <c r="D1057" s="4"/>
      <c r="E1057" s="779"/>
      <c r="F1057" s="779"/>
      <c r="G1057" s="779"/>
      <c r="H1057" s="779"/>
      <c r="I1057" s="68">
        <v>101</v>
      </c>
      <c r="J1057" s="724">
        <v>11</v>
      </c>
      <c r="K1057" s="872"/>
      <c r="L1057" s="1058"/>
      <c r="M1057" s="1059"/>
      <c r="N1057" s="1059"/>
      <c r="O1057" s="1059"/>
      <c r="P1057" s="1059"/>
      <c r="Q1057" s="1059"/>
      <c r="R1057" s="1059"/>
      <c r="S1057" s="1059"/>
      <c r="T1057" s="1059"/>
      <c r="U1057" s="1059"/>
      <c r="V1057" s="1059"/>
      <c r="W1057" s="1059"/>
      <c r="X1057" s="1059"/>
      <c r="Y1057" s="1059"/>
      <c r="Z1057" s="1059"/>
      <c r="AA1057" s="1059"/>
      <c r="AB1057" s="1059"/>
      <c r="AC1057" s="1059"/>
      <c r="AD1057" s="1059"/>
      <c r="AE1057" s="1059"/>
      <c r="AF1057" s="1059"/>
      <c r="AG1057" s="1059"/>
      <c r="AH1057" s="1059"/>
      <c r="AI1057" s="1059"/>
      <c r="AJ1057" s="1059"/>
      <c r="AK1057" s="1059"/>
      <c r="AL1057" s="1059"/>
      <c r="AM1057" s="1059"/>
      <c r="AN1057" s="1059"/>
      <c r="AO1057" s="1059"/>
      <c r="AP1057" s="1059"/>
      <c r="AQ1057" s="1059"/>
      <c r="AR1057" s="1059"/>
      <c r="AS1057" s="1059"/>
      <c r="AT1057" s="1059"/>
      <c r="AU1057" s="1059"/>
      <c r="AV1057" s="1059"/>
      <c r="AW1057" s="1059"/>
      <c r="AX1057" s="1059"/>
      <c r="AY1057" s="1059"/>
      <c r="AZ1057" s="1059"/>
      <c r="BA1057" s="1059"/>
      <c r="BB1057" s="1059"/>
      <c r="BC1057" s="1059"/>
      <c r="BD1057" s="1059"/>
      <c r="BE1057" s="1059"/>
      <c r="BF1057" s="1059"/>
      <c r="BG1057" s="1059"/>
      <c r="BH1057" s="1059"/>
      <c r="BI1057" s="1059"/>
      <c r="BJ1057" s="1059"/>
      <c r="BK1057" s="1059"/>
      <c r="BL1057" s="1059"/>
      <c r="BM1057" s="1059"/>
      <c r="BN1057" s="1059"/>
      <c r="BO1057" s="1059"/>
      <c r="BP1057" s="1059"/>
      <c r="BQ1057" s="1059"/>
      <c r="BR1057" s="1059"/>
    </row>
    <row r="1058" spans="1:70" s="772" customFormat="1" ht="38.25" x14ac:dyDescent="0.25">
      <c r="A1058" s="827" t="s">
        <v>339</v>
      </c>
      <c r="B1058" s="828" t="s">
        <v>340</v>
      </c>
      <c r="C1058" s="4" t="s">
        <v>334</v>
      </c>
      <c r="D1058" s="299" t="s">
        <v>751</v>
      </c>
      <c r="E1058" s="65"/>
      <c r="F1058" s="65"/>
      <c r="G1058" s="65"/>
      <c r="H1058" s="65"/>
      <c r="I1058" s="941">
        <v>4</v>
      </c>
      <c r="J1058" s="724">
        <v>11</v>
      </c>
      <c r="K1058" s="928"/>
      <c r="L1058" s="1062"/>
      <c r="M1058" s="1063"/>
      <c r="N1058" s="1063"/>
      <c r="O1058" s="1063"/>
      <c r="P1058" s="1063"/>
      <c r="Q1058" s="1063"/>
      <c r="R1058" s="1063"/>
      <c r="S1058" s="1063"/>
      <c r="T1058" s="1063"/>
      <c r="U1058" s="1063"/>
      <c r="V1058" s="1063"/>
      <c r="W1058" s="1063"/>
      <c r="X1058" s="1063"/>
      <c r="Y1058" s="1063"/>
      <c r="Z1058" s="1063"/>
      <c r="AA1058" s="1063"/>
      <c r="AB1058" s="1063"/>
      <c r="AC1058" s="1063"/>
      <c r="AD1058" s="1063"/>
      <c r="AE1058" s="1063"/>
      <c r="AF1058" s="1063"/>
      <c r="AG1058" s="1063"/>
      <c r="AH1058" s="1063"/>
      <c r="AI1058" s="1063"/>
      <c r="AJ1058" s="1063"/>
      <c r="AK1058" s="1063"/>
      <c r="AL1058" s="1063"/>
      <c r="AM1058" s="1063"/>
      <c r="AN1058" s="1063"/>
      <c r="AO1058" s="1063"/>
      <c r="AP1058" s="1063"/>
      <c r="AQ1058" s="1063"/>
      <c r="AR1058" s="1063"/>
      <c r="AS1058" s="1063"/>
      <c r="AT1058" s="1063"/>
      <c r="AU1058" s="1063"/>
      <c r="AV1058" s="1063"/>
      <c r="AW1058" s="1063"/>
      <c r="AX1058" s="1063"/>
      <c r="AY1058" s="1063"/>
      <c r="AZ1058" s="1063"/>
      <c r="BA1058" s="1063"/>
      <c r="BB1058" s="1063"/>
      <c r="BC1058" s="1063"/>
      <c r="BD1058" s="1063"/>
      <c r="BE1058" s="1063"/>
      <c r="BF1058" s="1063"/>
      <c r="BG1058" s="1063"/>
      <c r="BH1058" s="1063"/>
      <c r="BI1058" s="1063"/>
      <c r="BJ1058" s="1063"/>
      <c r="BK1058" s="1063"/>
      <c r="BL1058" s="1063"/>
      <c r="BM1058" s="1063"/>
      <c r="BN1058" s="1063"/>
      <c r="BO1058" s="1063"/>
      <c r="BP1058" s="1063"/>
      <c r="BQ1058" s="1063"/>
      <c r="BR1058" s="1063"/>
    </row>
    <row r="1059" spans="1:70" s="844" customFormat="1" ht="25.5" x14ac:dyDescent="0.25">
      <c r="A1059" s="827" t="s">
        <v>415</v>
      </c>
      <c r="B1059" s="828" t="s">
        <v>416</v>
      </c>
      <c r="C1059" s="646" t="s">
        <v>651</v>
      </c>
      <c r="D1059" s="192" t="s">
        <v>751</v>
      </c>
      <c r="E1059" s="832"/>
      <c r="F1059" s="832"/>
      <c r="G1059" s="832"/>
      <c r="H1059" s="832"/>
      <c r="I1059" s="102">
        <v>3</v>
      </c>
      <c r="J1059" s="69">
        <v>12</v>
      </c>
      <c r="K1059" s="884"/>
      <c r="L1059" s="1104"/>
      <c r="M1059" s="1055"/>
      <c r="N1059" s="1055"/>
      <c r="O1059" s="1105"/>
      <c r="P1059" s="1105"/>
      <c r="Q1059" s="1105"/>
      <c r="R1059" s="1105"/>
      <c r="S1059" s="1105"/>
      <c r="T1059" s="1105"/>
      <c r="U1059" s="1105"/>
      <c r="V1059" s="1105"/>
      <c r="W1059" s="1105"/>
      <c r="X1059" s="1105"/>
      <c r="Y1059" s="1105"/>
      <c r="Z1059" s="1105"/>
      <c r="AA1059" s="1105"/>
      <c r="AB1059" s="1105"/>
      <c r="AC1059" s="1105"/>
      <c r="AD1059" s="1105"/>
      <c r="AE1059" s="1105"/>
      <c r="AF1059" s="1105"/>
      <c r="AG1059" s="1105"/>
      <c r="AH1059" s="1105"/>
      <c r="AI1059" s="1105"/>
      <c r="AJ1059" s="1105"/>
      <c r="AK1059" s="1105"/>
      <c r="AL1059" s="1105"/>
      <c r="AM1059" s="1105"/>
      <c r="AN1059" s="1105"/>
      <c r="AO1059" s="1105"/>
      <c r="AP1059" s="1105"/>
      <c r="AQ1059" s="1105"/>
      <c r="AR1059" s="1105"/>
      <c r="AS1059" s="1105"/>
      <c r="AT1059" s="1105"/>
      <c r="AU1059" s="1105"/>
      <c r="AV1059" s="1105"/>
      <c r="AW1059" s="1105"/>
      <c r="AX1059" s="1105"/>
      <c r="AY1059" s="1105"/>
      <c r="AZ1059" s="1105"/>
      <c r="BA1059" s="1105"/>
      <c r="BB1059" s="1105"/>
      <c r="BC1059" s="1105"/>
      <c r="BD1059" s="1105"/>
      <c r="BE1059" s="1105"/>
      <c r="BF1059" s="1105"/>
      <c r="BG1059" s="1105"/>
      <c r="BH1059" s="1105"/>
      <c r="BI1059" s="1105"/>
      <c r="BJ1059" s="1105"/>
      <c r="BK1059" s="1105"/>
      <c r="BL1059" s="1105"/>
      <c r="BM1059" s="1105"/>
      <c r="BN1059" s="1105"/>
      <c r="BO1059" s="1105"/>
      <c r="BP1059" s="1105"/>
      <c r="BQ1059" s="1105"/>
      <c r="BR1059" s="1105"/>
    </row>
    <row r="1060" spans="1:70" s="83" customFormat="1" ht="25.5" x14ac:dyDescent="0.25">
      <c r="A1060" s="745" t="s">
        <v>666</v>
      </c>
      <c r="B1060" s="4" t="s">
        <v>667</v>
      </c>
      <c r="C1060" s="203" t="s">
        <v>938</v>
      </c>
      <c r="D1060" s="4"/>
      <c r="E1060" s="779"/>
      <c r="F1060" s="779"/>
      <c r="G1060" s="779"/>
      <c r="H1060" s="779"/>
      <c r="I1060" s="68">
        <v>3</v>
      </c>
      <c r="J1060" s="69">
        <v>12</v>
      </c>
      <c r="K1060" s="872"/>
      <c r="L1060" s="1054"/>
      <c r="M1060" s="1087"/>
      <c r="N1060" s="1087"/>
      <c r="O1060" s="1055"/>
      <c r="P1060" s="1055"/>
      <c r="Q1060" s="1055"/>
      <c r="R1060" s="1055"/>
      <c r="S1060" s="1055"/>
      <c r="T1060" s="1055"/>
      <c r="U1060" s="1055"/>
      <c r="V1060" s="1055"/>
      <c r="W1060" s="1055"/>
      <c r="X1060" s="1055"/>
      <c r="Y1060" s="1055"/>
      <c r="Z1060" s="1055"/>
      <c r="AA1060" s="1055"/>
      <c r="AB1060" s="1055"/>
      <c r="AC1060" s="1055"/>
      <c r="AD1060" s="1055"/>
      <c r="AE1060" s="1055"/>
      <c r="AF1060" s="1055"/>
      <c r="AG1060" s="1055"/>
      <c r="AH1060" s="1055"/>
      <c r="AI1060" s="1055"/>
      <c r="AJ1060" s="1055"/>
      <c r="AK1060" s="1055"/>
      <c r="AL1060" s="1055"/>
      <c r="AM1060" s="1055"/>
      <c r="AN1060" s="1055"/>
      <c r="AO1060" s="1055"/>
      <c r="AP1060" s="1055"/>
      <c r="AQ1060" s="1055"/>
      <c r="AR1060" s="1055"/>
      <c r="AS1060" s="1055"/>
      <c r="AT1060" s="1055"/>
      <c r="AU1060" s="1055"/>
      <c r="AV1060" s="1055"/>
      <c r="AW1060" s="1055"/>
      <c r="AX1060" s="1055"/>
      <c r="AY1060" s="1055"/>
      <c r="AZ1060" s="1055"/>
      <c r="BA1060" s="1055"/>
      <c r="BB1060" s="1055"/>
      <c r="BC1060" s="1055"/>
      <c r="BD1060" s="1055"/>
      <c r="BE1060" s="1055"/>
      <c r="BF1060" s="1055"/>
      <c r="BG1060" s="1055"/>
      <c r="BH1060" s="1055"/>
      <c r="BI1060" s="1055"/>
      <c r="BJ1060" s="1055"/>
      <c r="BK1060" s="1055"/>
      <c r="BL1060" s="1055"/>
      <c r="BM1060" s="1055"/>
      <c r="BN1060" s="1055"/>
      <c r="BO1060" s="1055"/>
      <c r="BP1060" s="1055"/>
      <c r="BQ1060" s="1055"/>
      <c r="BR1060" s="1055"/>
    </row>
    <row r="1061" spans="1:70" s="720" customFormat="1" ht="25.5" x14ac:dyDescent="0.25">
      <c r="A1061" s="748" t="s">
        <v>239</v>
      </c>
      <c r="B1061" s="632" t="s">
        <v>240</v>
      </c>
      <c r="C1061" s="646" t="s">
        <v>651</v>
      </c>
      <c r="D1061" s="632" t="s">
        <v>751</v>
      </c>
      <c r="E1061" s="803"/>
      <c r="F1061" s="803"/>
      <c r="G1061" s="803"/>
      <c r="H1061" s="803"/>
      <c r="I1061" s="68">
        <v>24</v>
      </c>
      <c r="J1061" s="69">
        <v>12</v>
      </c>
      <c r="K1061" s="884"/>
      <c r="L1061" s="1064"/>
      <c r="M1061" s="1063"/>
      <c r="N1061" s="1063"/>
      <c r="O1061" s="1080"/>
      <c r="P1061" s="1080"/>
      <c r="Q1061" s="1080"/>
      <c r="R1061" s="1080"/>
      <c r="S1061" s="1080"/>
      <c r="T1061" s="1080"/>
      <c r="U1061" s="1080"/>
      <c r="V1061" s="1080"/>
      <c r="W1061" s="1080"/>
      <c r="X1061" s="1080"/>
      <c r="Y1061" s="1080"/>
      <c r="Z1061" s="1080"/>
      <c r="AA1061" s="1080"/>
      <c r="AB1061" s="1080"/>
      <c r="AC1061" s="1080"/>
      <c r="AD1061" s="1080"/>
      <c r="AE1061" s="1080"/>
      <c r="AF1061" s="1080"/>
      <c r="AG1061" s="1080"/>
      <c r="AH1061" s="1080"/>
      <c r="AI1061" s="1080"/>
      <c r="AJ1061" s="1080"/>
      <c r="AK1061" s="1080"/>
      <c r="AL1061" s="1080"/>
      <c r="AM1061" s="1080"/>
      <c r="AN1061" s="1080"/>
      <c r="AO1061" s="1080"/>
      <c r="AP1061" s="1080"/>
      <c r="AQ1061" s="1080"/>
      <c r="AR1061" s="1080"/>
      <c r="AS1061" s="1080"/>
      <c r="AT1061" s="1080"/>
      <c r="AU1061" s="1080"/>
      <c r="AV1061" s="1080"/>
      <c r="AW1061" s="1080"/>
      <c r="AX1061" s="1080"/>
      <c r="AY1061" s="1080"/>
      <c r="AZ1061" s="1080"/>
      <c r="BA1061" s="1080"/>
      <c r="BB1061" s="1080"/>
      <c r="BC1061" s="1080"/>
      <c r="BD1061" s="1080"/>
      <c r="BE1061" s="1080"/>
      <c r="BF1061" s="1080"/>
      <c r="BG1061" s="1080"/>
      <c r="BH1061" s="1080"/>
      <c r="BI1061" s="1080"/>
      <c r="BJ1061" s="1080"/>
      <c r="BK1061" s="1080"/>
      <c r="BL1061" s="1080"/>
      <c r="BM1061" s="1080"/>
      <c r="BN1061" s="1080"/>
      <c r="BO1061" s="1080"/>
      <c r="BP1061" s="1080"/>
      <c r="BQ1061" s="1080"/>
      <c r="BR1061" s="1080"/>
    </row>
    <row r="1062" spans="1:70" s="732" customFormat="1" ht="25.5" x14ac:dyDescent="0.25">
      <c r="A1062" s="759" t="s">
        <v>324</v>
      </c>
      <c r="B1062" s="754" t="s">
        <v>325</v>
      </c>
      <c r="C1062" s="811" t="s">
        <v>651</v>
      </c>
      <c r="D1062" s="730" t="s">
        <v>1159</v>
      </c>
      <c r="E1062" s="729" t="s">
        <v>1190</v>
      </c>
      <c r="F1062" s="730" t="s">
        <v>1191</v>
      </c>
      <c r="G1062" s="730">
        <v>1</v>
      </c>
      <c r="H1062" s="730">
        <v>12</v>
      </c>
      <c r="I1062" s="544">
        <v>6</v>
      </c>
      <c r="J1062" s="69">
        <v>12</v>
      </c>
      <c r="K1062" s="872"/>
      <c r="L1062" s="1106"/>
      <c r="M1062" s="1055"/>
      <c r="N1062" s="1055"/>
      <c r="O1062" s="1085"/>
      <c r="P1062" s="1085"/>
      <c r="Q1062" s="1085"/>
      <c r="R1062" s="1085"/>
      <c r="S1062" s="1085"/>
      <c r="T1062" s="1085"/>
      <c r="U1062" s="1085"/>
      <c r="V1062" s="1085"/>
      <c r="W1062" s="1085"/>
      <c r="X1062" s="1085"/>
      <c r="Y1062" s="1085"/>
      <c r="Z1062" s="1085"/>
      <c r="AA1062" s="1085"/>
      <c r="AB1062" s="1085"/>
      <c r="AC1062" s="1085"/>
      <c r="AD1062" s="1085"/>
      <c r="AE1062" s="1085"/>
      <c r="AF1062" s="1085"/>
      <c r="AG1062" s="1085"/>
      <c r="AH1062" s="1085"/>
      <c r="AI1062" s="1085"/>
      <c r="AJ1062" s="1085"/>
      <c r="AK1062" s="1085"/>
      <c r="AL1062" s="1085"/>
      <c r="AM1062" s="1085"/>
      <c r="AN1062" s="1085"/>
      <c r="AO1062" s="1085"/>
      <c r="AP1062" s="1085"/>
      <c r="AQ1062" s="1085"/>
      <c r="AR1062" s="1085"/>
      <c r="AS1062" s="1085"/>
      <c r="AT1062" s="1085"/>
      <c r="AU1062" s="1085"/>
      <c r="AV1062" s="1085"/>
      <c r="AW1062" s="1085"/>
      <c r="AX1062" s="1085"/>
      <c r="AY1062" s="1085"/>
      <c r="AZ1062" s="1085"/>
      <c r="BA1062" s="1085"/>
      <c r="BB1062" s="1085"/>
      <c r="BC1062" s="1085"/>
      <c r="BD1062" s="1085"/>
      <c r="BE1062" s="1085"/>
      <c r="BF1062" s="1085"/>
      <c r="BG1062" s="1085"/>
      <c r="BH1062" s="1085"/>
      <c r="BI1062" s="1085"/>
      <c r="BJ1062" s="1085"/>
      <c r="BK1062" s="1085"/>
      <c r="BL1062" s="1085"/>
      <c r="BM1062" s="1085"/>
      <c r="BN1062" s="1085"/>
      <c r="BO1062" s="1085"/>
      <c r="BP1062" s="1085"/>
      <c r="BQ1062" s="1085"/>
      <c r="BR1062" s="1085"/>
    </row>
    <row r="1063" spans="1:70" s="83" customFormat="1" ht="25.5" x14ac:dyDescent="0.25">
      <c r="A1063" s="759" t="s">
        <v>292</v>
      </c>
      <c r="B1063" s="754" t="s">
        <v>293</v>
      </c>
      <c r="C1063" s="811" t="s">
        <v>651</v>
      </c>
      <c r="D1063" s="754" t="s">
        <v>751</v>
      </c>
      <c r="E1063" s="813"/>
      <c r="F1063" s="813"/>
      <c r="G1063" s="813"/>
      <c r="H1063" s="813"/>
      <c r="I1063" s="544">
        <v>3</v>
      </c>
      <c r="J1063" s="69">
        <v>12</v>
      </c>
      <c r="K1063" s="888"/>
      <c r="L1063" s="1054"/>
      <c r="M1063" s="1055"/>
      <c r="N1063" s="1055"/>
      <c r="O1063" s="1055"/>
      <c r="P1063" s="1055"/>
      <c r="Q1063" s="1055"/>
      <c r="R1063" s="1055"/>
      <c r="S1063" s="1055"/>
      <c r="T1063" s="1055"/>
      <c r="U1063" s="1055"/>
      <c r="V1063" s="1055"/>
      <c r="W1063" s="1055"/>
      <c r="X1063" s="1055"/>
      <c r="Y1063" s="1055"/>
      <c r="Z1063" s="1055"/>
      <c r="AA1063" s="1055"/>
      <c r="AB1063" s="1055"/>
      <c r="AC1063" s="1055"/>
      <c r="AD1063" s="1055"/>
      <c r="AE1063" s="1055"/>
      <c r="AF1063" s="1055"/>
      <c r="AG1063" s="1055"/>
      <c r="AH1063" s="1055"/>
      <c r="AI1063" s="1055"/>
      <c r="AJ1063" s="1055"/>
      <c r="AK1063" s="1055"/>
      <c r="AL1063" s="1055"/>
      <c r="AM1063" s="1055"/>
      <c r="AN1063" s="1055"/>
      <c r="AO1063" s="1055"/>
      <c r="AP1063" s="1055"/>
      <c r="AQ1063" s="1055"/>
      <c r="AR1063" s="1055"/>
      <c r="AS1063" s="1055"/>
      <c r="AT1063" s="1055"/>
      <c r="AU1063" s="1055"/>
      <c r="AV1063" s="1055"/>
      <c r="AW1063" s="1055"/>
      <c r="AX1063" s="1055"/>
      <c r="AY1063" s="1055"/>
      <c r="AZ1063" s="1055"/>
      <c r="BA1063" s="1055"/>
      <c r="BB1063" s="1055"/>
      <c r="BC1063" s="1055"/>
      <c r="BD1063" s="1055"/>
      <c r="BE1063" s="1055"/>
      <c r="BF1063" s="1055"/>
      <c r="BG1063" s="1055"/>
      <c r="BH1063" s="1055"/>
      <c r="BI1063" s="1055"/>
      <c r="BJ1063" s="1055"/>
      <c r="BK1063" s="1055"/>
      <c r="BL1063" s="1055"/>
      <c r="BM1063" s="1055"/>
      <c r="BN1063" s="1055"/>
      <c r="BO1063" s="1055"/>
      <c r="BP1063" s="1055"/>
      <c r="BQ1063" s="1055"/>
      <c r="BR1063" s="1055"/>
    </row>
    <row r="1064" spans="1:70" s="83" customFormat="1" ht="25.5" x14ac:dyDescent="0.25">
      <c r="A1064" s="910" t="s">
        <v>312</v>
      </c>
      <c r="B1064" s="898" t="s">
        <v>313</v>
      </c>
      <c r="C1064" s="515" t="s">
        <v>651</v>
      </c>
      <c r="I1064" s="68">
        <v>21</v>
      </c>
      <c r="J1064" s="69">
        <v>12</v>
      </c>
      <c r="K1064" s="888"/>
      <c r="L1064" s="1054"/>
      <c r="M1064" s="1055"/>
      <c r="N1064" s="1055"/>
      <c r="O1064" s="1055"/>
      <c r="P1064" s="1055"/>
      <c r="Q1064" s="1055"/>
      <c r="R1064" s="1055"/>
      <c r="S1064" s="1055"/>
      <c r="T1064" s="1055"/>
      <c r="U1064" s="1055"/>
      <c r="V1064" s="1055"/>
      <c r="W1064" s="1055"/>
      <c r="X1064" s="1055"/>
      <c r="Y1064" s="1055"/>
      <c r="Z1064" s="1055"/>
      <c r="AA1064" s="1055"/>
      <c r="AB1064" s="1055"/>
      <c r="AC1064" s="1055"/>
      <c r="AD1064" s="1055"/>
      <c r="AE1064" s="1055"/>
      <c r="AF1064" s="1055"/>
      <c r="AG1064" s="1055"/>
      <c r="AH1064" s="1055"/>
      <c r="AI1064" s="1055"/>
      <c r="AJ1064" s="1055"/>
      <c r="AK1064" s="1055"/>
      <c r="AL1064" s="1055"/>
      <c r="AM1064" s="1055"/>
      <c r="AN1064" s="1055"/>
      <c r="AO1064" s="1055"/>
      <c r="AP1064" s="1055"/>
      <c r="AQ1064" s="1055"/>
      <c r="AR1064" s="1055"/>
      <c r="AS1064" s="1055"/>
      <c r="AT1064" s="1055"/>
      <c r="AU1064" s="1055"/>
      <c r="AV1064" s="1055"/>
      <c r="AW1064" s="1055"/>
      <c r="AX1064" s="1055"/>
      <c r="AY1064" s="1055"/>
      <c r="AZ1064" s="1055"/>
      <c r="BA1064" s="1055"/>
      <c r="BB1064" s="1055"/>
      <c r="BC1064" s="1055"/>
      <c r="BD1064" s="1055"/>
      <c r="BE1064" s="1055"/>
      <c r="BF1064" s="1055"/>
      <c r="BG1064" s="1055"/>
      <c r="BH1064" s="1055"/>
      <c r="BI1064" s="1055"/>
      <c r="BJ1064" s="1055"/>
      <c r="BK1064" s="1055"/>
      <c r="BL1064" s="1055"/>
      <c r="BM1064" s="1055"/>
      <c r="BN1064" s="1055"/>
      <c r="BO1064" s="1055"/>
      <c r="BP1064" s="1055"/>
      <c r="BQ1064" s="1055"/>
      <c r="BR1064" s="1055"/>
    </row>
    <row r="1065" spans="1:70" s="616" customFormat="1" ht="38.25" x14ac:dyDescent="0.25">
      <c r="A1065" s="755" t="s">
        <v>934</v>
      </c>
      <c r="B1065" s="65" t="s">
        <v>935</v>
      </c>
      <c r="C1065" s="744" t="s">
        <v>1031</v>
      </c>
      <c r="D1065" s="65" t="s">
        <v>1159</v>
      </c>
      <c r="E1065" s="825" t="s">
        <v>1119</v>
      </c>
      <c r="F1065" s="824" t="s">
        <v>1120</v>
      </c>
      <c r="G1065" s="824">
        <v>1</v>
      </c>
      <c r="H1065" s="65">
        <v>8</v>
      </c>
      <c r="I1065" s="68">
        <v>18</v>
      </c>
      <c r="J1065" s="724">
        <v>11</v>
      </c>
      <c r="K1065" s="883"/>
      <c r="L1065" s="1069"/>
      <c r="M1065" s="1070"/>
      <c r="N1065" s="1070"/>
      <c r="O1065" s="1070"/>
      <c r="P1065" s="1070"/>
      <c r="Q1065" s="1070"/>
      <c r="R1065" s="1070"/>
      <c r="S1065" s="1070"/>
      <c r="T1065" s="1070"/>
      <c r="U1065" s="1070"/>
      <c r="V1065" s="1070"/>
      <c r="W1065" s="1070"/>
      <c r="X1065" s="1070"/>
      <c r="Y1065" s="1070"/>
      <c r="Z1065" s="1070"/>
      <c r="AA1065" s="1070"/>
      <c r="AB1065" s="1070"/>
      <c r="AC1065" s="1070"/>
      <c r="AD1065" s="1070"/>
      <c r="AE1065" s="1070"/>
      <c r="AF1065" s="1070"/>
      <c r="AG1065" s="1070"/>
      <c r="AH1065" s="1070"/>
      <c r="AI1065" s="1070"/>
      <c r="AJ1065" s="1070"/>
      <c r="AK1065" s="1070"/>
      <c r="AL1065" s="1070"/>
      <c r="AM1065" s="1070"/>
      <c r="AN1065" s="1070"/>
      <c r="AO1065" s="1070"/>
      <c r="AP1065" s="1070"/>
      <c r="AQ1065" s="1070"/>
      <c r="AR1065" s="1070"/>
      <c r="AS1065" s="1070"/>
      <c r="AT1065" s="1070"/>
      <c r="AU1065" s="1070"/>
      <c r="AV1065" s="1070"/>
      <c r="AW1065" s="1070"/>
      <c r="AX1065" s="1070"/>
      <c r="AY1065" s="1070"/>
      <c r="AZ1065" s="1070"/>
      <c r="BA1065" s="1070"/>
      <c r="BB1065" s="1070"/>
      <c r="BC1065" s="1070"/>
      <c r="BD1065" s="1070"/>
      <c r="BE1065" s="1070"/>
      <c r="BF1065" s="1070"/>
      <c r="BG1065" s="1070"/>
      <c r="BH1065" s="1070"/>
      <c r="BI1065" s="1070"/>
      <c r="BJ1065" s="1070"/>
      <c r="BK1065" s="1070"/>
      <c r="BL1065" s="1070"/>
      <c r="BM1065" s="1070"/>
      <c r="BN1065" s="1070"/>
      <c r="BO1065" s="1070"/>
      <c r="BP1065" s="1070"/>
      <c r="BQ1065" s="1070"/>
      <c r="BR1065" s="1070"/>
    </row>
    <row r="1066" spans="1:70" s="772" customFormat="1" x14ac:dyDescent="0.25">
      <c r="A1066" s="827" t="s">
        <v>252</v>
      </c>
      <c r="B1066" s="632" t="s">
        <v>253</v>
      </c>
      <c r="C1066" s="623" t="s">
        <v>251</v>
      </c>
      <c r="D1066" s="617" t="s">
        <v>751</v>
      </c>
      <c r="E1066" s="893"/>
      <c r="F1066" s="893"/>
      <c r="G1066" s="893"/>
      <c r="H1066" s="893"/>
      <c r="I1066" s="102">
        <v>2</v>
      </c>
      <c r="J1066" s="724">
        <v>11</v>
      </c>
      <c r="K1066" s="469" t="s">
        <v>1297</v>
      </c>
      <c r="L1066" s="1062"/>
      <c r="M1066" s="1050"/>
      <c r="N1066" s="1050"/>
      <c r="O1066" s="1063"/>
      <c r="P1066" s="1063"/>
      <c r="Q1066" s="1063"/>
      <c r="R1066" s="1063"/>
      <c r="S1066" s="1063"/>
      <c r="T1066" s="1063"/>
      <c r="U1066" s="1063"/>
      <c r="V1066" s="1063"/>
      <c r="W1066" s="1063"/>
      <c r="X1066" s="1063"/>
      <c r="Y1066" s="1063"/>
      <c r="Z1066" s="1063"/>
      <c r="AA1066" s="1063"/>
      <c r="AB1066" s="1063"/>
      <c r="AC1066" s="1063"/>
      <c r="AD1066" s="1063"/>
      <c r="AE1066" s="1063"/>
      <c r="AF1066" s="1063"/>
      <c r="AG1066" s="1063"/>
      <c r="AH1066" s="1063"/>
      <c r="AI1066" s="1063"/>
      <c r="AJ1066" s="1063"/>
      <c r="AK1066" s="1063"/>
      <c r="AL1066" s="1063"/>
      <c r="AM1066" s="1063"/>
      <c r="AN1066" s="1063"/>
      <c r="AO1066" s="1063"/>
      <c r="AP1066" s="1063"/>
      <c r="AQ1066" s="1063"/>
      <c r="AR1066" s="1063"/>
      <c r="AS1066" s="1063"/>
      <c r="AT1066" s="1063"/>
      <c r="AU1066" s="1063"/>
      <c r="AV1066" s="1063"/>
      <c r="AW1066" s="1063"/>
      <c r="AX1066" s="1063"/>
      <c r="AY1066" s="1063"/>
      <c r="AZ1066" s="1063"/>
      <c r="BA1066" s="1063"/>
      <c r="BB1066" s="1063"/>
      <c r="BC1066" s="1063"/>
      <c r="BD1066" s="1063"/>
      <c r="BE1066" s="1063"/>
      <c r="BF1066" s="1063"/>
      <c r="BG1066" s="1063"/>
      <c r="BH1066" s="1063"/>
      <c r="BI1066" s="1063"/>
      <c r="BJ1066" s="1063"/>
      <c r="BK1066" s="1063"/>
      <c r="BL1066" s="1063"/>
      <c r="BM1066" s="1063"/>
      <c r="BN1066" s="1063"/>
      <c r="BO1066" s="1063"/>
      <c r="BP1066" s="1063"/>
      <c r="BQ1066" s="1063"/>
      <c r="BR1066" s="1063"/>
    </row>
    <row r="1067" spans="1:70" s="616" customFormat="1" ht="38.25" x14ac:dyDescent="0.25">
      <c r="A1067" s="750" t="s">
        <v>681</v>
      </c>
      <c r="B1067" s="746" t="s">
        <v>682</v>
      </c>
      <c r="C1067" s="747" t="s">
        <v>683</v>
      </c>
      <c r="D1067" s="192" t="s">
        <v>751</v>
      </c>
      <c r="E1067" s="826"/>
      <c r="F1067" s="826"/>
      <c r="G1067" s="826"/>
      <c r="H1067" s="826"/>
      <c r="I1067" s="102" t="s">
        <v>1199</v>
      </c>
      <c r="J1067" s="724">
        <v>11</v>
      </c>
      <c r="K1067" s="874"/>
      <c r="L1067" s="1069"/>
      <c r="M1067" s="1070"/>
      <c r="N1067" s="1070"/>
      <c r="O1067" s="1070"/>
      <c r="P1067" s="1070"/>
      <c r="Q1067" s="1070"/>
      <c r="R1067" s="1070"/>
      <c r="S1067" s="1070"/>
      <c r="T1067" s="1070"/>
      <c r="U1067" s="1070"/>
      <c r="V1067" s="1070"/>
      <c r="W1067" s="1070"/>
      <c r="X1067" s="1070"/>
      <c r="Y1067" s="1070"/>
      <c r="Z1067" s="1070"/>
      <c r="AA1067" s="1070"/>
      <c r="AB1067" s="1070"/>
      <c r="AC1067" s="1070"/>
      <c r="AD1067" s="1070"/>
      <c r="AE1067" s="1070"/>
      <c r="AF1067" s="1070"/>
      <c r="AG1067" s="1070"/>
      <c r="AH1067" s="1070"/>
      <c r="AI1067" s="1070"/>
      <c r="AJ1067" s="1070"/>
      <c r="AK1067" s="1070"/>
      <c r="AL1067" s="1070"/>
      <c r="AM1067" s="1070"/>
      <c r="AN1067" s="1070"/>
      <c r="AO1067" s="1070"/>
      <c r="AP1067" s="1070"/>
      <c r="AQ1067" s="1070"/>
      <c r="AR1067" s="1070"/>
      <c r="AS1067" s="1070"/>
      <c r="AT1067" s="1070"/>
      <c r="AU1067" s="1070"/>
      <c r="AV1067" s="1070"/>
      <c r="AW1067" s="1070"/>
      <c r="AX1067" s="1070"/>
      <c r="AY1067" s="1070"/>
      <c r="AZ1067" s="1070"/>
      <c r="BA1067" s="1070"/>
      <c r="BB1067" s="1070"/>
      <c r="BC1067" s="1070"/>
      <c r="BD1067" s="1070"/>
      <c r="BE1067" s="1070"/>
      <c r="BF1067" s="1070"/>
      <c r="BG1067" s="1070"/>
      <c r="BH1067" s="1070"/>
      <c r="BI1067" s="1070"/>
      <c r="BJ1067" s="1070"/>
      <c r="BK1067" s="1070"/>
      <c r="BL1067" s="1070"/>
      <c r="BM1067" s="1070"/>
      <c r="BN1067" s="1070"/>
      <c r="BO1067" s="1070"/>
      <c r="BP1067" s="1070"/>
      <c r="BQ1067" s="1070"/>
      <c r="BR1067" s="1070"/>
    </row>
    <row r="1068" spans="1:70" s="253" customFormat="1" ht="25.5" x14ac:dyDescent="0.25">
      <c r="A1068" s="759" t="s">
        <v>107</v>
      </c>
      <c r="B1068" s="754" t="s">
        <v>108</v>
      </c>
      <c r="C1068" s="487" t="s">
        <v>651</v>
      </c>
      <c r="D1068" s="761" t="s">
        <v>751</v>
      </c>
      <c r="E1068" s="606"/>
      <c r="F1068" s="812"/>
      <c r="G1068" s="812"/>
      <c r="H1068" s="812"/>
      <c r="I1068" s="68">
        <v>12</v>
      </c>
      <c r="J1068" s="724">
        <v>10</v>
      </c>
      <c r="K1068" s="885"/>
      <c r="L1068" s="1058"/>
      <c r="M1068" s="1059"/>
      <c r="N1068" s="1059"/>
      <c r="O1068" s="1059"/>
      <c r="P1068" s="1059"/>
      <c r="Q1068" s="1059"/>
      <c r="R1068" s="1059"/>
      <c r="S1068" s="1059"/>
      <c r="T1068" s="1059"/>
      <c r="U1068" s="1059"/>
      <c r="V1068" s="1059"/>
      <c r="W1068" s="1059"/>
      <c r="X1068" s="1059"/>
      <c r="Y1068" s="1059"/>
      <c r="Z1068" s="1059"/>
      <c r="AA1068" s="1059"/>
      <c r="AB1068" s="1059"/>
      <c r="AC1068" s="1059"/>
      <c r="AD1068" s="1059"/>
      <c r="AE1068" s="1059"/>
      <c r="AF1068" s="1059"/>
      <c r="AG1068" s="1059"/>
      <c r="AH1068" s="1059"/>
      <c r="AI1068" s="1059"/>
      <c r="AJ1068" s="1059"/>
      <c r="AK1068" s="1059"/>
      <c r="AL1068" s="1059"/>
      <c r="AM1068" s="1059"/>
      <c r="AN1068" s="1059"/>
      <c r="AO1068" s="1059"/>
      <c r="AP1068" s="1059"/>
      <c r="AQ1068" s="1059"/>
      <c r="AR1068" s="1059"/>
      <c r="AS1068" s="1059"/>
      <c r="AT1068" s="1059"/>
      <c r="AU1068" s="1059"/>
      <c r="AV1068" s="1059"/>
      <c r="AW1068" s="1059"/>
      <c r="AX1068" s="1059"/>
      <c r="AY1068" s="1059"/>
      <c r="AZ1068" s="1059"/>
      <c r="BA1068" s="1059"/>
      <c r="BB1068" s="1059"/>
      <c r="BC1068" s="1059"/>
      <c r="BD1068" s="1059"/>
      <c r="BE1068" s="1059"/>
      <c r="BF1068" s="1059"/>
      <c r="BG1068" s="1059"/>
      <c r="BH1068" s="1059"/>
      <c r="BI1068" s="1059"/>
      <c r="BJ1068" s="1059"/>
      <c r="BK1068" s="1059"/>
      <c r="BL1068" s="1059"/>
      <c r="BM1068" s="1059"/>
      <c r="BN1068" s="1059"/>
      <c r="BO1068" s="1059"/>
      <c r="BP1068" s="1059"/>
      <c r="BQ1068" s="1059"/>
      <c r="BR1068" s="1059"/>
    </row>
    <row r="1069" spans="1:70" s="731" customFormat="1" ht="39" thickBot="1" x14ac:dyDescent="0.3">
      <c r="A1069" s="807" t="s">
        <v>131</v>
      </c>
      <c r="B1069" s="760" t="s">
        <v>246</v>
      </c>
      <c r="C1069" s="808" t="s">
        <v>469</v>
      </c>
      <c r="D1069" s="760" t="s">
        <v>751</v>
      </c>
      <c r="E1069" s="809"/>
      <c r="F1069" s="809"/>
      <c r="G1069" s="809"/>
      <c r="H1069" s="809"/>
      <c r="I1069" s="722">
        <v>24</v>
      </c>
      <c r="J1069" s="810">
        <v>9</v>
      </c>
      <c r="K1069" s="882"/>
      <c r="L1069" s="1099"/>
      <c r="M1069" s="1075"/>
      <c r="N1069" s="1075"/>
      <c r="O1069" s="1100"/>
      <c r="P1069" s="1100"/>
      <c r="Q1069" s="1100"/>
      <c r="R1069" s="1100"/>
      <c r="S1069" s="1100"/>
      <c r="T1069" s="1100"/>
      <c r="U1069" s="1100"/>
      <c r="V1069" s="1100"/>
      <c r="W1069" s="1100"/>
      <c r="X1069" s="1100"/>
      <c r="Y1069" s="1100"/>
      <c r="Z1069" s="1100"/>
      <c r="AA1069" s="1100"/>
      <c r="AB1069" s="1100"/>
      <c r="AC1069" s="1100"/>
      <c r="AD1069" s="1100"/>
      <c r="AE1069" s="1100"/>
      <c r="AF1069" s="1100"/>
      <c r="AG1069" s="1100"/>
      <c r="AH1069" s="1100"/>
      <c r="AI1069" s="1100"/>
      <c r="AJ1069" s="1100"/>
      <c r="AK1069" s="1100"/>
      <c r="AL1069" s="1100"/>
      <c r="AM1069" s="1100"/>
      <c r="AN1069" s="1100"/>
      <c r="AO1069" s="1100"/>
      <c r="AP1069" s="1100"/>
      <c r="AQ1069" s="1100"/>
      <c r="AR1069" s="1100"/>
      <c r="AS1069" s="1100"/>
      <c r="AT1069" s="1100"/>
      <c r="AU1069" s="1100"/>
      <c r="AV1069" s="1100"/>
      <c r="AW1069" s="1100"/>
      <c r="AX1069" s="1100"/>
      <c r="AY1069" s="1100"/>
      <c r="AZ1069" s="1100"/>
      <c r="BA1069" s="1100"/>
      <c r="BB1069" s="1100"/>
      <c r="BC1069" s="1100"/>
      <c r="BD1069" s="1100"/>
      <c r="BE1069" s="1100"/>
      <c r="BF1069" s="1100"/>
      <c r="BG1069" s="1100"/>
      <c r="BH1069" s="1100"/>
      <c r="BI1069" s="1100"/>
      <c r="BJ1069" s="1100"/>
      <c r="BK1069" s="1100"/>
      <c r="BL1069" s="1100"/>
      <c r="BM1069" s="1100"/>
      <c r="BN1069" s="1100"/>
      <c r="BO1069" s="1100"/>
      <c r="BP1069" s="1100"/>
      <c r="BQ1069" s="1100"/>
      <c r="BR1069" s="1100"/>
    </row>
    <row r="1070" spans="1:70" s="721" customFormat="1" x14ac:dyDescent="0.25">
      <c r="A1070" s="759" t="s">
        <v>161</v>
      </c>
      <c r="B1070" s="719" t="s">
        <v>387</v>
      </c>
      <c r="C1070" s="758" t="s">
        <v>655</v>
      </c>
      <c r="D1070" s="754" t="s">
        <v>751</v>
      </c>
      <c r="E1070" s="804"/>
      <c r="F1070" s="702"/>
      <c r="G1070" s="702"/>
      <c r="H1070" s="702"/>
      <c r="I1070" s="544">
        <v>2</v>
      </c>
      <c r="J1070" s="806">
        <v>9</v>
      </c>
      <c r="K1070" s="872"/>
      <c r="L1070" s="1074"/>
      <c r="M1070" s="1075"/>
      <c r="N1070" s="1098"/>
      <c r="O1070" s="1075"/>
      <c r="P1070" s="1075"/>
      <c r="Q1070" s="1075"/>
      <c r="R1070" s="1075"/>
      <c r="S1070" s="1075"/>
      <c r="T1070" s="1075"/>
      <c r="U1070" s="1075"/>
      <c r="V1070" s="1075"/>
      <c r="W1070" s="1075"/>
      <c r="X1070" s="1075"/>
      <c r="Y1070" s="1075"/>
      <c r="Z1070" s="1075"/>
      <c r="AA1070" s="1075"/>
      <c r="AB1070" s="1075"/>
      <c r="AC1070" s="1075"/>
      <c r="AD1070" s="1075"/>
      <c r="AE1070" s="1075"/>
      <c r="AF1070" s="1075"/>
      <c r="AG1070" s="1075"/>
      <c r="AH1070" s="1075"/>
      <c r="AI1070" s="1075"/>
      <c r="AJ1070" s="1075"/>
      <c r="AK1070" s="1075"/>
      <c r="AL1070" s="1075"/>
      <c r="AM1070" s="1075"/>
      <c r="AN1070" s="1075"/>
      <c r="AO1070" s="1075"/>
      <c r="AP1070" s="1075"/>
      <c r="AQ1070" s="1075"/>
      <c r="AR1070" s="1075"/>
      <c r="AS1070" s="1075"/>
      <c r="AT1070" s="1075"/>
      <c r="AU1070" s="1075"/>
      <c r="AV1070" s="1075"/>
      <c r="AW1070" s="1075"/>
      <c r="AX1070" s="1075"/>
      <c r="AY1070" s="1075"/>
      <c r="AZ1070" s="1075"/>
      <c r="BA1070" s="1075"/>
      <c r="BB1070" s="1075"/>
      <c r="BC1070" s="1075"/>
      <c r="BD1070" s="1075"/>
      <c r="BE1070" s="1075"/>
      <c r="BF1070" s="1075"/>
      <c r="BG1070" s="1075"/>
      <c r="BH1070" s="1075"/>
      <c r="BI1070" s="1075"/>
      <c r="BJ1070" s="1075"/>
      <c r="BK1070" s="1075"/>
      <c r="BL1070" s="1075"/>
      <c r="BM1070" s="1075"/>
      <c r="BN1070" s="1075"/>
      <c r="BO1070" s="1075"/>
      <c r="BP1070" s="1075"/>
      <c r="BQ1070" s="1075"/>
      <c r="BR1070" s="1075"/>
    </row>
    <row r="1071" spans="1:70" s="565" customFormat="1" ht="38.25" x14ac:dyDescent="0.25">
      <c r="A1071" s="907" t="s">
        <v>176</v>
      </c>
      <c r="B1071" s="632" t="s">
        <v>177</v>
      </c>
      <c r="C1071" s="623" t="s">
        <v>469</v>
      </c>
      <c r="D1071" s="552" t="s">
        <v>751</v>
      </c>
      <c r="E1071" s="893"/>
      <c r="F1071" s="893"/>
      <c r="G1071" s="893"/>
      <c r="H1071" s="893"/>
      <c r="I1071" s="68"/>
      <c r="J1071" s="103">
        <v>9</v>
      </c>
      <c r="K1071" s="232"/>
      <c r="L1071" s="1067"/>
      <c r="M1071" s="1068"/>
      <c r="N1071" s="1068"/>
      <c r="O1071" s="1068"/>
      <c r="P1071" s="1068"/>
      <c r="Q1071" s="1068"/>
      <c r="R1071" s="1068"/>
      <c r="S1071" s="1068"/>
      <c r="T1071" s="1068"/>
      <c r="U1071" s="1068"/>
      <c r="V1071" s="1068"/>
      <c r="W1071" s="1068"/>
      <c r="X1071" s="1068"/>
      <c r="Y1071" s="1068"/>
      <c r="Z1071" s="1068"/>
      <c r="AA1071" s="1068"/>
      <c r="AB1071" s="1068"/>
      <c r="AC1071" s="1068"/>
      <c r="AD1071" s="1068"/>
      <c r="AE1071" s="1068"/>
      <c r="AF1071" s="1068"/>
      <c r="AG1071" s="1068"/>
      <c r="AH1071" s="1068"/>
      <c r="AI1071" s="1068"/>
      <c r="AJ1071" s="1068"/>
      <c r="AK1071" s="1068"/>
      <c r="AL1071" s="1068"/>
      <c r="AM1071" s="1068"/>
      <c r="AN1071" s="1068"/>
      <c r="AO1071" s="1068"/>
      <c r="AP1071" s="1068"/>
      <c r="AQ1071" s="1068"/>
      <c r="AR1071" s="1068"/>
      <c r="AS1071" s="1068"/>
      <c r="AT1071" s="1068"/>
      <c r="AU1071" s="1068"/>
      <c r="AV1071" s="1068"/>
      <c r="AW1071" s="1068"/>
      <c r="AX1071" s="1068"/>
      <c r="AY1071" s="1068"/>
      <c r="AZ1071" s="1068"/>
      <c r="BA1071" s="1068"/>
      <c r="BB1071" s="1068"/>
      <c r="BC1071" s="1068"/>
      <c r="BD1071" s="1068"/>
      <c r="BE1071" s="1068"/>
      <c r="BF1071" s="1068"/>
      <c r="BG1071" s="1068"/>
      <c r="BH1071" s="1068"/>
      <c r="BI1071" s="1068"/>
      <c r="BJ1071" s="1068"/>
      <c r="BK1071" s="1068"/>
      <c r="BL1071" s="1068"/>
      <c r="BM1071" s="1068"/>
      <c r="BN1071" s="1068"/>
      <c r="BO1071" s="1068"/>
      <c r="BP1071" s="1068"/>
      <c r="BQ1071" s="1068"/>
      <c r="BR1071" s="1068"/>
    </row>
    <row r="1072" spans="1:70" s="502" customFormat="1" ht="25.5" x14ac:dyDescent="0.25">
      <c r="A1072" s="748" t="s">
        <v>30</v>
      </c>
      <c r="B1072" s="632" t="s">
        <v>31</v>
      </c>
      <c r="C1072" s="646" t="s">
        <v>651</v>
      </c>
      <c r="D1072" s="799" t="s">
        <v>751</v>
      </c>
      <c r="E1072" s="633"/>
      <c r="F1072" s="633"/>
      <c r="G1072" s="633"/>
      <c r="H1072" s="633"/>
      <c r="I1072" s="68">
        <v>1</v>
      </c>
      <c r="J1072" s="103">
        <v>7</v>
      </c>
      <c r="K1072" s="874"/>
      <c r="L1072" s="1086"/>
      <c r="M1072" s="1092"/>
      <c r="N1072" s="1092"/>
      <c r="O1072" s="1091"/>
      <c r="P1072" s="1091"/>
      <c r="Q1072" s="1091"/>
      <c r="R1072" s="1091"/>
      <c r="S1072" s="1091"/>
      <c r="T1072" s="1091"/>
      <c r="U1072" s="1091"/>
      <c r="V1072" s="1091"/>
      <c r="W1072" s="1091"/>
      <c r="X1072" s="1091"/>
      <c r="Y1072" s="1091"/>
      <c r="Z1072" s="1091"/>
      <c r="AA1072" s="1091"/>
      <c r="AB1072" s="1091"/>
      <c r="AC1072" s="1091"/>
      <c r="AD1072" s="1091"/>
      <c r="AE1072" s="1091"/>
      <c r="AF1072" s="1091"/>
      <c r="AG1072" s="1091"/>
      <c r="AH1072" s="1091"/>
      <c r="AI1072" s="1091"/>
      <c r="AJ1072" s="1091"/>
      <c r="AK1072" s="1091"/>
      <c r="AL1072" s="1091"/>
      <c r="AM1072" s="1091"/>
      <c r="AN1072" s="1091"/>
      <c r="AO1072" s="1091"/>
      <c r="AP1072" s="1091"/>
      <c r="AQ1072" s="1091"/>
      <c r="AR1072" s="1091"/>
      <c r="AS1072" s="1091"/>
      <c r="AT1072" s="1091"/>
      <c r="AU1072" s="1091"/>
      <c r="AV1072" s="1091"/>
      <c r="AW1072" s="1091"/>
      <c r="AX1072" s="1091"/>
      <c r="AY1072" s="1091"/>
      <c r="AZ1072" s="1091"/>
      <c r="BA1072" s="1091"/>
      <c r="BB1072" s="1091"/>
      <c r="BC1072" s="1091"/>
      <c r="BD1072" s="1091"/>
      <c r="BE1072" s="1091"/>
      <c r="BF1072" s="1091"/>
      <c r="BG1072" s="1091"/>
      <c r="BH1072" s="1091"/>
      <c r="BI1072" s="1091"/>
      <c r="BJ1072" s="1091"/>
      <c r="BK1072" s="1091"/>
      <c r="BL1072" s="1091"/>
      <c r="BM1072" s="1091"/>
      <c r="BN1072" s="1091"/>
      <c r="BO1072" s="1091"/>
      <c r="BP1072" s="1091"/>
      <c r="BQ1072" s="1091"/>
      <c r="BR1072" s="1091"/>
    </row>
    <row r="1073" spans="1:70" s="952" customFormat="1" ht="27" thickBot="1" x14ac:dyDescent="0.3">
      <c r="A1073" s="745" t="s">
        <v>582</v>
      </c>
      <c r="B1073" s="746" t="s">
        <v>584</v>
      </c>
      <c r="C1073" s="370" t="s">
        <v>651</v>
      </c>
      <c r="D1073" s="386" t="s">
        <v>751</v>
      </c>
      <c r="E1073" s="387"/>
      <c r="F1073" s="387"/>
      <c r="G1073" s="387"/>
      <c r="H1073" s="387"/>
      <c r="I1073" s="923">
        <v>1</v>
      </c>
      <c r="J1073" s="365">
        <v>7</v>
      </c>
      <c r="K1073" s="473"/>
      <c r="L1073" s="1062"/>
      <c r="M1073" s="1090"/>
      <c r="N1073" s="1090"/>
      <c r="O1073" s="1090"/>
      <c r="P1073" s="1090"/>
      <c r="Q1073" s="1090"/>
      <c r="R1073" s="1090"/>
      <c r="S1073" s="1090"/>
      <c r="T1073" s="1090"/>
      <c r="U1073" s="1090"/>
      <c r="V1073" s="1090"/>
      <c r="W1073" s="1090"/>
      <c r="X1073" s="1090"/>
      <c r="Y1073" s="1090"/>
      <c r="Z1073" s="1090"/>
      <c r="AA1073" s="1090"/>
      <c r="AB1073" s="1090"/>
      <c r="AC1073" s="1090"/>
      <c r="AD1073" s="1090"/>
      <c r="AE1073" s="1090"/>
      <c r="AF1073" s="1090"/>
      <c r="AG1073" s="1090"/>
      <c r="AH1073" s="1090"/>
      <c r="AI1073" s="1090"/>
      <c r="AJ1073" s="1090"/>
      <c r="AK1073" s="1090"/>
      <c r="AL1073" s="1090"/>
      <c r="AM1073" s="1090"/>
      <c r="AN1073" s="1090"/>
      <c r="AO1073" s="1090"/>
      <c r="AP1073" s="1090"/>
      <c r="AQ1073" s="1090"/>
      <c r="AR1073" s="1090"/>
      <c r="AS1073" s="1090"/>
      <c r="AT1073" s="1090"/>
      <c r="AU1073" s="1090"/>
      <c r="AV1073" s="1090"/>
      <c r="AW1073" s="1090"/>
      <c r="AX1073" s="1090"/>
      <c r="AY1073" s="1090"/>
      <c r="AZ1073" s="1090"/>
      <c r="BA1073" s="1090"/>
      <c r="BB1073" s="1090"/>
      <c r="BC1073" s="1090"/>
      <c r="BD1073" s="1090"/>
      <c r="BE1073" s="1090"/>
      <c r="BF1073" s="1090"/>
      <c r="BG1073" s="1090"/>
      <c r="BH1073" s="1090"/>
      <c r="BI1073" s="1090"/>
      <c r="BJ1073" s="1090"/>
      <c r="BK1073" s="1090"/>
      <c r="BL1073" s="1090"/>
      <c r="BM1073" s="1090"/>
      <c r="BN1073" s="1090"/>
      <c r="BO1073" s="1090"/>
      <c r="BP1073" s="1090"/>
      <c r="BQ1073" s="1090"/>
      <c r="BR1073" s="1090"/>
    </row>
    <row r="1074" spans="1:70" s="83" customFormat="1" ht="25.5" x14ac:dyDescent="0.25">
      <c r="A1074" s="1123" t="s">
        <v>28</v>
      </c>
      <c r="B1074" s="1124" t="s">
        <v>29</v>
      </c>
      <c r="C1074" s="644" t="s">
        <v>651</v>
      </c>
      <c r="D1074" s="1112" t="s">
        <v>751</v>
      </c>
      <c r="E1074" s="1125"/>
      <c r="F1074" s="1125"/>
      <c r="G1074" s="1125"/>
      <c r="H1074" s="1125"/>
      <c r="I1074" s="352">
        <v>3</v>
      </c>
      <c r="J1074" s="271">
        <v>6</v>
      </c>
      <c r="K1074" s="1126" t="s">
        <v>1302</v>
      </c>
      <c r="L1074" s="1054"/>
      <c r="M1074" s="1050"/>
      <c r="N1074" s="1050"/>
      <c r="O1074" s="1055"/>
      <c r="P1074" s="1055"/>
      <c r="Q1074" s="1055"/>
      <c r="R1074" s="1055"/>
      <c r="S1074" s="1055"/>
      <c r="T1074" s="1055"/>
      <c r="U1074" s="1055"/>
      <c r="V1074" s="1055"/>
      <c r="W1074" s="1055"/>
      <c r="X1074" s="1055"/>
      <c r="Y1074" s="1055"/>
      <c r="Z1074" s="1055"/>
      <c r="AA1074" s="1055"/>
      <c r="AB1074" s="1055"/>
      <c r="AC1074" s="1055"/>
      <c r="AD1074" s="1055"/>
      <c r="AE1074" s="1055"/>
      <c r="AF1074" s="1055"/>
      <c r="AG1074" s="1055"/>
      <c r="AH1074" s="1055"/>
      <c r="AI1074" s="1055"/>
      <c r="AJ1074" s="1055"/>
      <c r="AK1074" s="1055"/>
      <c r="AL1074" s="1055"/>
      <c r="AM1074" s="1055"/>
      <c r="AN1074" s="1055"/>
      <c r="AO1074" s="1055"/>
      <c r="AP1074" s="1055"/>
      <c r="AQ1074" s="1055"/>
      <c r="AR1074" s="1055"/>
      <c r="AS1074" s="1055"/>
      <c r="AT1074" s="1055"/>
      <c r="AU1074" s="1055"/>
      <c r="AV1074" s="1055"/>
      <c r="AW1074" s="1055"/>
      <c r="AX1074" s="1055"/>
      <c r="AY1074" s="1055"/>
      <c r="AZ1074" s="1055"/>
      <c r="BA1074" s="1055"/>
      <c r="BB1074" s="1055"/>
      <c r="BC1074" s="1055"/>
      <c r="BD1074" s="1055"/>
      <c r="BE1074" s="1055"/>
      <c r="BF1074" s="1055"/>
      <c r="BG1074" s="1055"/>
      <c r="BH1074" s="1055"/>
      <c r="BI1074" s="1055"/>
      <c r="BJ1074" s="1055"/>
      <c r="BK1074" s="1055"/>
      <c r="BL1074" s="1055"/>
      <c r="BM1074" s="1055"/>
      <c r="BN1074" s="1055"/>
      <c r="BO1074" s="1055"/>
      <c r="BP1074" s="1055"/>
      <c r="BQ1074" s="1055"/>
      <c r="BR1074" s="1055"/>
    </row>
    <row r="1075" spans="1:70" s="547" customFormat="1" ht="25.5" x14ac:dyDescent="0.25">
      <c r="A1075" s="748" t="s">
        <v>28</v>
      </c>
      <c r="B1075" s="632" t="s">
        <v>29</v>
      </c>
      <c r="C1075" s="645" t="s">
        <v>651</v>
      </c>
      <c r="D1075" s="580" t="s">
        <v>751</v>
      </c>
      <c r="E1075" s="826"/>
      <c r="F1075" s="826"/>
      <c r="G1075" s="826"/>
      <c r="H1075" s="826"/>
      <c r="I1075" s="941">
        <v>6</v>
      </c>
      <c r="J1075" s="69">
        <v>5</v>
      </c>
      <c r="K1075" s="874"/>
      <c r="L1075" s="1086"/>
      <c r="M1075" s="1055"/>
      <c r="N1075" s="1055"/>
      <c r="O1075" s="1087"/>
      <c r="P1075" s="1087"/>
      <c r="Q1075" s="1087"/>
      <c r="R1075" s="1087"/>
      <c r="S1075" s="1087"/>
      <c r="T1075" s="1087"/>
      <c r="U1075" s="1087"/>
      <c r="V1075" s="1087"/>
      <c r="W1075" s="1087"/>
      <c r="X1075" s="1087"/>
      <c r="Y1075" s="1087"/>
      <c r="Z1075" s="1087"/>
      <c r="AA1075" s="1087"/>
      <c r="AB1075" s="1087"/>
      <c r="AC1075" s="1087"/>
      <c r="AD1075" s="1087"/>
      <c r="AE1075" s="1087"/>
      <c r="AF1075" s="1087"/>
      <c r="AG1075" s="1087"/>
      <c r="AH1075" s="1087"/>
      <c r="AI1075" s="1087"/>
      <c r="AJ1075" s="1087"/>
      <c r="AK1075" s="1087"/>
      <c r="AL1075" s="1087"/>
      <c r="AM1075" s="1087"/>
      <c r="AN1075" s="1087"/>
      <c r="AO1075" s="1087"/>
      <c r="AP1075" s="1087"/>
      <c r="AQ1075" s="1087"/>
      <c r="AR1075" s="1087"/>
      <c r="AS1075" s="1087"/>
      <c r="AT1075" s="1087"/>
      <c r="AU1075" s="1087"/>
      <c r="AV1075" s="1087"/>
      <c r="AW1075" s="1087"/>
      <c r="AX1075" s="1087"/>
      <c r="AY1075" s="1087"/>
      <c r="AZ1075" s="1087"/>
      <c r="BA1075" s="1087"/>
      <c r="BB1075" s="1087"/>
      <c r="BC1075" s="1087"/>
      <c r="BD1075" s="1087"/>
      <c r="BE1075" s="1087"/>
      <c r="BF1075" s="1087"/>
      <c r="BG1075" s="1087"/>
      <c r="BH1075" s="1087"/>
      <c r="BI1075" s="1087"/>
      <c r="BJ1075" s="1087"/>
      <c r="BK1075" s="1087"/>
      <c r="BL1075" s="1087"/>
      <c r="BM1075" s="1087"/>
      <c r="BN1075" s="1087"/>
      <c r="BO1075" s="1087"/>
      <c r="BP1075" s="1087"/>
      <c r="BQ1075" s="1087"/>
      <c r="BR1075" s="1087"/>
    </row>
    <row r="1076" spans="1:70" s="565" customFormat="1" ht="25.5" x14ac:dyDescent="0.25">
      <c r="A1076" s="748" t="s">
        <v>328</v>
      </c>
      <c r="B1076" s="632" t="s">
        <v>329</v>
      </c>
      <c r="C1076" s="646" t="s">
        <v>651</v>
      </c>
      <c r="D1076" s="632" t="s">
        <v>751</v>
      </c>
      <c r="E1076" s="543"/>
      <c r="F1076" s="543"/>
      <c r="G1076" s="543"/>
      <c r="H1076" s="543"/>
      <c r="I1076" s="68">
        <v>1</v>
      </c>
      <c r="J1076" s="103">
        <v>5</v>
      </c>
      <c r="K1076" s="884" t="s">
        <v>50</v>
      </c>
      <c r="L1076" s="1069"/>
      <c r="M1076" s="1068"/>
      <c r="N1076" s="1068"/>
      <c r="O1076" s="1068"/>
      <c r="P1076" s="1068"/>
      <c r="Q1076" s="1068"/>
      <c r="R1076" s="1068"/>
      <c r="S1076" s="1068"/>
      <c r="T1076" s="1068"/>
      <c r="U1076" s="1068"/>
      <c r="V1076" s="1068"/>
      <c r="W1076" s="1068"/>
      <c r="X1076" s="1068"/>
      <c r="Y1076" s="1068"/>
      <c r="Z1076" s="1068"/>
      <c r="AA1076" s="1068"/>
      <c r="AB1076" s="1068"/>
      <c r="AC1076" s="1068"/>
      <c r="AD1076" s="1068"/>
      <c r="AE1076" s="1068"/>
      <c r="AF1076" s="1068"/>
      <c r="AG1076" s="1068"/>
      <c r="AH1076" s="1068"/>
      <c r="AI1076" s="1068"/>
      <c r="AJ1076" s="1068"/>
      <c r="AK1076" s="1068"/>
      <c r="AL1076" s="1068"/>
      <c r="AM1076" s="1068"/>
      <c r="AN1076" s="1068"/>
      <c r="AO1076" s="1068"/>
      <c r="AP1076" s="1068"/>
      <c r="AQ1076" s="1068"/>
      <c r="AR1076" s="1068"/>
      <c r="AS1076" s="1068"/>
      <c r="AT1076" s="1068"/>
      <c r="AU1076" s="1068"/>
      <c r="AV1076" s="1068"/>
      <c r="AW1076" s="1068"/>
      <c r="AX1076" s="1068"/>
      <c r="AY1076" s="1068"/>
      <c r="AZ1076" s="1068"/>
      <c r="BA1076" s="1068"/>
      <c r="BB1076" s="1068"/>
      <c r="BC1076" s="1068"/>
      <c r="BD1076" s="1068"/>
      <c r="BE1076" s="1068"/>
      <c r="BF1076" s="1068"/>
      <c r="BG1076" s="1068"/>
      <c r="BH1076" s="1068"/>
      <c r="BI1076" s="1068"/>
      <c r="BJ1076" s="1068"/>
      <c r="BK1076" s="1068"/>
      <c r="BL1076" s="1068"/>
      <c r="BM1076" s="1068"/>
      <c r="BN1076" s="1068"/>
      <c r="BO1076" s="1068"/>
      <c r="BP1076" s="1068"/>
      <c r="BQ1076" s="1068"/>
      <c r="BR1076" s="1068"/>
    </row>
    <row r="1077" spans="1:70" s="831" customFormat="1" ht="25.5" x14ac:dyDescent="0.25">
      <c r="A1077" s="748" t="s">
        <v>231</v>
      </c>
      <c r="B1077" s="632" t="s">
        <v>232</v>
      </c>
      <c r="C1077" s="646" t="s">
        <v>651</v>
      </c>
      <c r="D1077" s="4" t="s">
        <v>751</v>
      </c>
      <c r="E1077" s="803"/>
      <c r="F1077" s="803"/>
      <c r="G1077" s="803"/>
      <c r="H1077" s="803"/>
      <c r="I1077" s="68">
        <v>12</v>
      </c>
      <c r="J1077" s="724">
        <v>5</v>
      </c>
      <c r="K1077" s="888" t="s">
        <v>1315</v>
      </c>
      <c r="L1077" s="1078"/>
      <c r="M1077" s="1079"/>
      <c r="N1077" s="1079"/>
      <c r="O1077" s="1079"/>
      <c r="P1077" s="1079"/>
      <c r="Q1077" s="1079"/>
      <c r="R1077" s="1079"/>
      <c r="S1077" s="1079"/>
      <c r="T1077" s="1079"/>
      <c r="U1077" s="1079"/>
      <c r="V1077" s="1079"/>
      <c r="W1077" s="1079"/>
      <c r="X1077" s="1079"/>
      <c r="Y1077" s="1079"/>
      <c r="Z1077" s="1079"/>
      <c r="AA1077" s="1079"/>
      <c r="AB1077" s="1079"/>
      <c r="AC1077" s="1079"/>
      <c r="AD1077" s="1079"/>
      <c r="AE1077" s="1079"/>
      <c r="AF1077" s="1079"/>
      <c r="AG1077" s="1079"/>
      <c r="AH1077" s="1079"/>
      <c r="AI1077" s="1079"/>
      <c r="AJ1077" s="1079"/>
      <c r="AK1077" s="1079"/>
      <c r="AL1077" s="1079"/>
      <c r="AM1077" s="1079"/>
      <c r="AN1077" s="1079"/>
      <c r="AO1077" s="1079"/>
      <c r="AP1077" s="1079"/>
      <c r="AQ1077" s="1079"/>
      <c r="AR1077" s="1079"/>
      <c r="AS1077" s="1079"/>
      <c r="AT1077" s="1079"/>
      <c r="AU1077" s="1079"/>
      <c r="AV1077" s="1079"/>
      <c r="AW1077" s="1079"/>
      <c r="AX1077" s="1079"/>
      <c r="AY1077" s="1079"/>
      <c r="AZ1077" s="1079"/>
      <c r="BA1077" s="1079"/>
      <c r="BB1077" s="1079"/>
      <c r="BC1077" s="1079"/>
      <c r="BD1077" s="1079"/>
      <c r="BE1077" s="1079"/>
      <c r="BF1077" s="1079"/>
      <c r="BG1077" s="1079"/>
      <c r="BH1077" s="1079"/>
      <c r="BI1077" s="1079"/>
      <c r="BJ1077" s="1079"/>
      <c r="BK1077" s="1079"/>
      <c r="BL1077" s="1079"/>
      <c r="BM1077" s="1079"/>
      <c r="BN1077" s="1079"/>
      <c r="BO1077" s="1079"/>
      <c r="BP1077" s="1079"/>
      <c r="BQ1077" s="1079"/>
      <c r="BR1077" s="1079"/>
    </row>
    <row r="1078" spans="1:70" s="831" customFormat="1" ht="25.5" x14ac:dyDescent="0.25">
      <c r="A1078" s="759" t="s">
        <v>294</v>
      </c>
      <c r="B1078" s="754" t="s">
        <v>295</v>
      </c>
      <c r="C1078" s="811" t="s">
        <v>651</v>
      </c>
      <c r="D1078" s="754" t="s">
        <v>751</v>
      </c>
      <c r="E1078" s="814"/>
      <c r="F1078" s="814"/>
      <c r="G1078" s="814"/>
      <c r="H1078" s="814"/>
      <c r="I1078" s="544">
        <v>1</v>
      </c>
      <c r="J1078" s="724">
        <v>5</v>
      </c>
      <c r="K1078" s="885"/>
      <c r="L1078" s="1078"/>
      <c r="M1078" s="1083"/>
      <c r="N1078" s="1083"/>
      <c r="O1078" s="1079"/>
      <c r="P1078" s="1079"/>
      <c r="Q1078" s="1079"/>
      <c r="R1078" s="1079"/>
      <c r="S1078" s="1079"/>
      <c r="T1078" s="1079"/>
      <c r="U1078" s="1079"/>
      <c r="V1078" s="1079"/>
      <c r="W1078" s="1079"/>
      <c r="X1078" s="1079"/>
      <c r="Y1078" s="1079"/>
      <c r="Z1078" s="1079"/>
      <c r="AA1078" s="1079"/>
      <c r="AB1078" s="1079"/>
      <c r="AC1078" s="1079"/>
      <c r="AD1078" s="1079"/>
      <c r="AE1078" s="1079"/>
      <c r="AF1078" s="1079"/>
      <c r="AG1078" s="1079"/>
      <c r="AH1078" s="1079"/>
      <c r="AI1078" s="1079"/>
      <c r="AJ1078" s="1079"/>
      <c r="AK1078" s="1079"/>
      <c r="AL1078" s="1079"/>
      <c r="AM1078" s="1079"/>
      <c r="AN1078" s="1079"/>
      <c r="AO1078" s="1079"/>
      <c r="AP1078" s="1079"/>
      <c r="AQ1078" s="1079"/>
      <c r="AR1078" s="1079"/>
      <c r="AS1078" s="1079"/>
      <c r="AT1078" s="1079"/>
      <c r="AU1078" s="1079"/>
      <c r="AV1078" s="1079"/>
      <c r="AW1078" s="1079"/>
      <c r="AX1078" s="1079"/>
      <c r="AY1078" s="1079"/>
      <c r="AZ1078" s="1079"/>
      <c r="BA1078" s="1079"/>
      <c r="BB1078" s="1079"/>
      <c r="BC1078" s="1079"/>
      <c r="BD1078" s="1079"/>
      <c r="BE1078" s="1079"/>
      <c r="BF1078" s="1079"/>
      <c r="BG1078" s="1079"/>
      <c r="BH1078" s="1079"/>
      <c r="BI1078" s="1079"/>
      <c r="BJ1078" s="1079"/>
      <c r="BK1078" s="1079"/>
      <c r="BL1078" s="1079"/>
      <c r="BM1078" s="1079"/>
      <c r="BN1078" s="1079"/>
      <c r="BO1078" s="1079"/>
      <c r="BP1078" s="1079"/>
      <c r="BQ1078" s="1079"/>
      <c r="BR1078" s="1079"/>
    </row>
    <row r="1079" spans="1:70" s="531" customFormat="1" ht="25.5" x14ac:dyDescent="0.25">
      <c r="A1079" s="827" t="s">
        <v>308</v>
      </c>
      <c r="B1079" s="828" t="s">
        <v>309</v>
      </c>
      <c r="C1079" s="834" t="s">
        <v>651</v>
      </c>
      <c r="D1079" s="299" t="s">
        <v>751</v>
      </c>
      <c r="E1079" s="836"/>
      <c r="F1079" s="836"/>
      <c r="G1079" s="836"/>
      <c r="H1079" s="836"/>
      <c r="I1079" s="68">
        <v>1</v>
      </c>
      <c r="J1079" s="69">
        <v>3</v>
      </c>
      <c r="K1079" s="1020" t="s">
        <v>50</v>
      </c>
      <c r="L1079" s="1072"/>
      <c r="M1079" s="1055"/>
      <c r="N1079" s="1055"/>
      <c r="O1079" s="1073"/>
      <c r="P1079" s="1073"/>
      <c r="Q1079" s="1073"/>
      <c r="R1079" s="1073"/>
      <c r="S1079" s="1073"/>
      <c r="T1079" s="1073"/>
      <c r="U1079" s="1073"/>
      <c r="V1079" s="1073"/>
      <c r="W1079" s="1073"/>
      <c r="X1079" s="1073"/>
      <c r="Y1079" s="1073"/>
      <c r="Z1079" s="1073"/>
      <c r="AA1079" s="1073"/>
      <c r="AB1079" s="1073"/>
      <c r="AC1079" s="1073"/>
      <c r="AD1079" s="1073"/>
      <c r="AE1079" s="1073"/>
      <c r="AF1079" s="1073"/>
      <c r="AG1079" s="1073"/>
      <c r="AH1079" s="1073"/>
      <c r="AI1079" s="1073"/>
      <c r="AJ1079" s="1073"/>
      <c r="AK1079" s="1073"/>
      <c r="AL1079" s="1073"/>
      <c r="AM1079" s="1073"/>
      <c r="AN1079" s="1073"/>
      <c r="AO1079" s="1073"/>
      <c r="AP1079" s="1073"/>
      <c r="AQ1079" s="1073"/>
      <c r="AR1079" s="1073"/>
      <c r="AS1079" s="1073"/>
      <c r="AT1079" s="1073"/>
      <c r="AU1079" s="1073"/>
      <c r="AV1079" s="1073"/>
      <c r="AW1079" s="1073"/>
      <c r="AX1079" s="1073"/>
      <c r="AY1079" s="1073"/>
      <c r="AZ1079" s="1073"/>
      <c r="BA1079" s="1073"/>
      <c r="BB1079" s="1073"/>
      <c r="BC1079" s="1073"/>
      <c r="BD1079" s="1073"/>
      <c r="BE1079" s="1073"/>
      <c r="BF1079" s="1073"/>
      <c r="BG1079" s="1073"/>
      <c r="BH1079" s="1073"/>
      <c r="BI1079" s="1073"/>
      <c r="BJ1079" s="1073"/>
      <c r="BK1079" s="1073"/>
      <c r="BL1079" s="1073"/>
      <c r="BM1079" s="1073"/>
      <c r="BN1079" s="1073"/>
      <c r="BO1079" s="1073"/>
      <c r="BP1079" s="1073"/>
      <c r="BQ1079" s="1073"/>
      <c r="BR1079" s="1073"/>
    </row>
    <row r="1080" spans="1:70" s="721" customFormat="1" ht="25.5" x14ac:dyDescent="0.25">
      <c r="A1080" s="745" t="s">
        <v>326</v>
      </c>
      <c r="B1080" s="4" t="s">
        <v>1325</v>
      </c>
      <c r="C1080" s="646" t="s">
        <v>651</v>
      </c>
      <c r="D1080" s="768"/>
      <c r="E1080" s="768"/>
      <c r="F1080" s="768"/>
      <c r="G1080" s="768"/>
      <c r="H1080" s="768"/>
      <c r="I1080" s="68">
        <v>2</v>
      </c>
      <c r="J1080" s="69">
        <v>3</v>
      </c>
      <c r="K1080" s="872"/>
      <c r="L1080" s="1074"/>
      <c r="M1080" s="1068"/>
      <c r="N1080" s="1068"/>
      <c r="O1080" s="1075"/>
      <c r="P1080" s="1075"/>
      <c r="Q1080" s="1075"/>
      <c r="R1080" s="1075"/>
      <c r="S1080" s="1075"/>
      <c r="T1080" s="1075"/>
      <c r="U1080" s="1075"/>
      <c r="V1080" s="1075"/>
      <c r="W1080" s="1075"/>
      <c r="X1080" s="1075"/>
      <c r="Y1080" s="1075"/>
      <c r="Z1080" s="1075"/>
      <c r="AA1080" s="1075"/>
      <c r="AB1080" s="1075"/>
      <c r="AC1080" s="1075"/>
      <c r="AD1080" s="1075"/>
      <c r="AE1080" s="1075"/>
      <c r="AF1080" s="1075"/>
      <c r="AG1080" s="1075"/>
      <c r="AH1080" s="1075"/>
      <c r="AI1080" s="1075"/>
      <c r="AJ1080" s="1075"/>
      <c r="AK1080" s="1075"/>
      <c r="AL1080" s="1075"/>
      <c r="AM1080" s="1075"/>
      <c r="AN1080" s="1075"/>
      <c r="AO1080" s="1075"/>
      <c r="AP1080" s="1075"/>
      <c r="AQ1080" s="1075"/>
      <c r="AR1080" s="1075"/>
      <c r="AS1080" s="1075"/>
      <c r="AT1080" s="1075"/>
      <c r="AU1080" s="1075"/>
      <c r="AV1080" s="1075"/>
      <c r="AW1080" s="1075"/>
      <c r="AX1080" s="1075"/>
      <c r="AY1080" s="1075"/>
      <c r="AZ1080" s="1075"/>
      <c r="BA1080" s="1075"/>
      <c r="BB1080" s="1075"/>
      <c r="BC1080" s="1075"/>
      <c r="BD1080" s="1075"/>
      <c r="BE1080" s="1075"/>
      <c r="BF1080" s="1075"/>
      <c r="BG1080" s="1075"/>
      <c r="BH1080" s="1075"/>
      <c r="BI1080" s="1075"/>
      <c r="BJ1080" s="1075"/>
      <c r="BK1080" s="1075"/>
      <c r="BL1080" s="1075"/>
      <c r="BM1080" s="1075"/>
      <c r="BN1080" s="1075"/>
      <c r="BO1080" s="1075"/>
      <c r="BP1080" s="1075"/>
      <c r="BQ1080" s="1075"/>
      <c r="BR1080" s="1075"/>
    </row>
    <row r="1081" spans="1:70" s="912" customFormat="1" x14ac:dyDescent="0.25">
      <c r="A1081" s="759" t="s">
        <v>1312</v>
      </c>
      <c r="B1081" s="754" t="s">
        <v>1313</v>
      </c>
      <c r="C1081" s="811"/>
      <c r="D1081" s="754"/>
      <c r="E1081" s="813"/>
      <c r="F1081" s="813"/>
      <c r="G1081" s="813"/>
      <c r="H1081" s="813"/>
      <c r="I1081" s="544">
        <v>2</v>
      </c>
      <c r="J1081" s="724">
        <v>3</v>
      </c>
      <c r="K1081" s="885"/>
      <c r="L1081" s="1076"/>
      <c r="M1081" s="1077"/>
      <c r="N1081" s="1077"/>
      <c r="O1081" s="1077"/>
      <c r="P1081" s="1077"/>
      <c r="Q1081" s="1077"/>
      <c r="R1081" s="1077"/>
      <c r="S1081" s="1077"/>
      <c r="T1081" s="1077"/>
      <c r="U1081" s="1077"/>
      <c r="V1081" s="1077"/>
      <c r="W1081" s="1077"/>
      <c r="X1081" s="1077"/>
      <c r="Y1081" s="1077"/>
      <c r="Z1081" s="1077"/>
      <c r="AA1081" s="1077"/>
      <c r="AB1081" s="1077"/>
      <c r="AC1081" s="1077"/>
      <c r="AD1081" s="1077"/>
      <c r="AE1081" s="1077"/>
      <c r="AF1081" s="1077"/>
      <c r="AG1081" s="1077"/>
      <c r="AH1081" s="1077"/>
      <c r="AI1081" s="1077"/>
      <c r="AJ1081" s="1077"/>
      <c r="AK1081" s="1077"/>
      <c r="AL1081" s="1077"/>
      <c r="AM1081" s="1077"/>
      <c r="AN1081" s="1077"/>
      <c r="AO1081" s="1077"/>
      <c r="AP1081" s="1077"/>
      <c r="AQ1081" s="1077"/>
      <c r="AR1081" s="1077"/>
      <c r="AS1081" s="1077"/>
      <c r="AT1081" s="1077"/>
      <c r="AU1081" s="1077"/>
      <c r="AV1081" s="1077"/>
      <c r="AW1081" s="1077"/>
      <c r="AX1081" s="1077"/>
      <c r="AY1081" s="1077"/>
      <c r="AZ1081" s="1077"/>
      <c r="BA1081" s="1077"/>
      <c r="BB1081" s="1077"/>
      <c r="BC1081" s="1077"/>
      <c r="BD1081" s="1077"/>
      <c r="BE1081" s="1077"/>
      <c r="BF1081" s="1077"/>
      <c r="BG1081" s="1077"/>
      <c r="BH1081" s="1077"/>
      <c r="BI1081" s="1077"/>
      <c r="BJ1081" s="1077"/>
      <c r="BK1081" s="1077"/>
      <c r="BL1081" s="1077"/>
      <c r="BM1081" s="1077"/>
      <c r="BN1081" s="1077"/>
      <c r="BO1081" s="1077"/>
      <c r="BP1081" s="1077"/>
      <c r="BQ1081" s="1077"/>
      <c r="BR1081" s="1077"/>
    </row>
    <row r="1082" spans="1:70" s="831" customFormat="1" ht="23.25" customHeight="1" x14ac:dyDescent="0.25">
      <c r="A1082" s="908" t="s">
        <v>36</v>
      </c>
      <c r="B1082" s="919" t="s">
        <v>35</v>
      </c>
      <c r="C1082" s="915" t="s">
        <v>651</v>
      </c>
      <c r="D1082" s="916"/>
      <c r="E1082" s="917"/>
      <c r="F1082" s="917"/>
      <c r="G1082" s="917"/>
      <c r="H1082" s="917"/>
      <c r="I1082" s="913">
        <v>3</v>
      </c>
      <c r="J1082" s="724">
        <v>3</v>
      </c>
      <c r="K1082" s="918" t="s">
        <v>1302</v>
      </c>
      <c r="L1082" s="1078"/>
      <c r="M1082" s="1079"/>
      <c r="N1082" s="1079"/>
      <c r="O1082" s="1079"/>
      <c r="P1082" s="1079"/>
      <c r="Q1082" s="1079"/>
      <c r="R1082" s="1079"/>
      <c r="S1082" s="1079"/>
      <c r="T1082" s="1079"/>
      <c r="U1082" s="1079"/>
      <c r="V1082" s="1079"/>
      <c r="W1082" s="1079"/>
      <c r="X1082" s="1079"/>
      <c r="Y1082" s="1079"/>
      <c r="Z1082" s="1079"/>
      <c r="AA1082" s="1079"/>
      <c r="AB1082" s="1079"/>
      <c r="AC1082" s="1079"/>
      <c r="AD1082" s="1079"/>
      <c r="AE1082" s="1079"/>
      <c r="AF1082" s="1079"/>
      <c r="AG1082" s="1079"/>
      <c r="AH1082" s="1079"/>
      <c r="AI1082" s="1079"/>
      <c r="AJ1082" s="1079"/>
      <c r="AK1082" s="1079"/>
      <c r="AL1082" s="1079"/>
      <c r="AM1082" s="1079"/>
      <c r="AN1082" s="1079"/>
      <c r="AO1082" s="1079"/>
      <c r="AP1082" s="1079"/>
      <c r="AQ1082" s="1079"/>
      <c r="AR1082" s="1079"/>
      <c r="AS1082" s="1079"/>
      <c r="AT1082" s="1079"/>
      <c r="AU1082" s="1079"/>
      <c r="AV1082" s="1079"/>
      <c r="AW1082" s="1079"/>
      <c r="AX1082" s="1079"/>
      <c r="AY1082" s="1079"/>
      <c r="AZ1082" s="1079"/>
      <c r="BA1082" s="1079"/>
      <c r="BB1082" s="1079"/>
      <c r="BC1082" s="1079"/>
      <c r="BD1082" s="1079"/>
      <c r="BE1082" s="1079"/>
      <c r="BF1082" s="1079"/>
      <c r="BG1082" s="1079"/>
      <c r="BH1082" s="1079"/>
      <c r="BI1082" s="1079"/>
      <c r="BJ1082" s="1079"/>
      <c r="BK1082" s="1079"/>
      <c r="BL1082" s="1079"/>
      <c r="BM1082" s="1079"/>
      <c r="BN1082" s="1079"/>
      <c r="BO1082" s="1079"/>
      <c r="BP1082" s="1079"/>
      <c r="BQ1082" s="1079"/>
      <c r="BR1082" s="1079"/>
    </row>
    <row r="1083" spans="1:70" s="720" customFormat="1" ht="26.25" x14ac:dyDescent="0.25">
      <c r="A1083" s="750" t="s">
        <v>599</v>
      </c>
      <c r="B1083" s="746" t="s">
        <v>605</v>
      </c>
      <c r="C1083" s="203" t="s">
        <v>651</v>
      </c>
      <c r="D1083" s="299" t="s">
        <v>751</v>
      </c>
      <c r="E1083" s="836"/>
      <c r="F1083" s="836"/>
      <c r="G1083" s="836"/>
      <c r="H1083" s="836"/>
      <c r="I1083" s="68">
        <v>2</v>
      </c>
      <c r="J1083" s="69">
        <v>3</v>
      </c>
      <c r="K1083" s="872" t="s">
        <v>51</v>
      </c>
      <c r="L1083" s="1064"/>
      <c r="M1083" s="1080"/>
      <c r="N1083" s="1080"/>
      <c r="O1083" s="1080"/>
      <c r="P1083" s="1080"/>
      <c r="Q1083" s="1080"/>
      <c r="R1083" s="1080"/>
      <c r="S1083" s="1080"/>
      <c r="T1083" s="1080"/>
      <c r="U1083" s="1080"/>
      <c r="V1083" s="1080"/>
      <c r="W1083" s="1080"/>
      <c r="X1083" s="1080"/>
      <c r="Y1083" s="1080"/>
      <c r="Z1083" s="1080"/>
      <c r="AA1083" s="1080"/>
      <c r="AB1083" s="1080"/>
      <c r="AC1083" s="1080"/>
      <c r="AD1083" s="1080"/>
      <c r="AE1083" s="1080"/>
      <c r="AF1083" s="1080"/>
      <c r="AG1083" s="1080"/>
      <c r="AH1083" s="1080"/>
      <c r="AI1083" s="1080"/>
      <c r="AJ1083" s="1080"/>
      <c r="AK1083" s="1080"/>
      <c r="AL1083" s="1080"/>
      <c r="AM1083" s="1080"/>
      <c r="AN1083" s="1080"/>
      <c r="AO1083" s="1080"/>
      <c r="AP1083" s="1080"/>
      <c r="AQ1083" s="1080"/>
      <c r="AR1083" s="1080"/>
      <c r="AS1083" s="1080"/>
      <c r="AT1083" s="1080"/>
      <c r="AU1083" s="1080"/>
      <c r="AV1083" s="1080"/>
      <c r="AW1083" s="1080"/>
      <c r="AX1083" s="1080"/>
      <c r="AY1083" s="1080"/>
      <c r="AZ1083" s="1080"/>
      <c r="BA1083" s="1080"/>
      <c r="BB1083" s="1080"/>
      <c r="BC1083" s="1080"/>
      <c r="BD1083" s="1080"/>
      <c r="BE1083" s="1080"/>
      <c r="BF1083" s="1080"/>
      <c r="BG1083" s="1080"/>
      <c r="BH1083" s="1080"/>
      <c r="BI1083" s="1080"/>
      <c r="BJ1083" s="1080"/>
      <c r="BK1083" s="1080"/>
      <c r="BL1083" s="1080"/>
      <c r="BM1083" s="1080"/>
      <c r="BN1083" s="1080"/>
      <c r="BO1083" s="1080"/>
      <c r="BP1083" s="1080"/>
      <c r="BQ1083" s="1080"/>
      <c r="BR1083" s="1080"/>
    </row>
    <row r="1084" spans="1:70" s="83" customFormat="1" ht="25.5" x14ac:dyDescent="0.25">
      <c r="A1084" s="945" t="s">
        <v>302</v>
      </c>
      <c r="B1084" s="946" t="s">
        <v>303</v>
      </c>
      <c r="C1084" s="834" t="s">
        <v>651</v>
      </c>
      <c r="D1084" s="299" t="s">
        <v>751</v>
      </c>
      <c r="E1084" s="826"/>
      <c r="F1084" s="826"/>
      <c r="G1084" s="826"/>
      <c r="H1084" s="826"/>
      <c r="I1084" s="68">
        <v>4</v>
      </c>
      <c r="J1084" s="69">
        <v>3</v>
      </c>
      <c r="K1084" s="1021" t="s">
        <v>1301</v>
      </c>
      <c r="L1084" s="1056"/>
      <c r="M1084" s="1055"/>
      <c r="N1084" s="1055"/>
      <c r="O1084" s="1055"/>
      <c r="P1084" s="1055"/>
      <c r="Q1084" s="1055"/>
      <c r="R1084" s="1055"/>
      <c r="S1084" s="1055"/>
      <c r="T1084" s="1055"/>
      <c r="U1084" s="1055"/>
      <c r="V1084" s="1055"/>
      <c r="W1084" s="1055"/>
      <c r="X1084" s="1055"/>
      <c r="Y1084" s="1055"/>
      <c r="Z1084" s="1055"/>
      <c r="AA1084" s="1055"/>
      <c r="AB1084" s="1055"/>
      <c r="AC1084" s="1055"/>
      <c r="AD1084" s="1055"/>
      <c r="AE1084" s="1055"/>
      <c r="AF1084" s="1055"/>
      <c r="AG1084" s="1055"/>
      <c r="AH1084" s="1055"/>
      <c r="AI1084" s="1055"/>
      <c r="AJ1084" s="1055"/>
      <c r="AK1084" s="1055"/>
      <c r="AL1084" s="1055"/>
      <c r="AM1084" s="1055"/>
      <c r="AN1084" s="1055"/>
      <c r="AO1084" s="1055"/>
      <c r="AP1084" s="1055"/>
      <c r="AQ1084" s="1055"/>
      <c r="AR1084" s="1055"/>
      <c r="AS1084" s="1055"/>
      <c r="AT1084" s="1055"/>
      <c r="AU1084" s="1055"/>
      <c r="AV1084" s="1055"/>
      <c r="AW1084" s="1055"/>
      <c r="AX1084" s="1055"/>
      <c r="AY1084" s="1055"/>
      <c r="AZ1084" s="1055"/>
      <c r="BA1084" s="1055"/>
      <c r="BB1084" s="1055"/>
      <c r="BC1084" s="1055"/>
      <c r="BD1084" s="1055"/>
      <c r="BE1084" s="1055"/>
      <c r="BF1084" s="1055"/>
      <c r="BG1084" s="1055"/>
      <c r="BH1084" s="1055"/>
      <c r="BI1084" s="1055"/>
      <c r="BJ1084" s="1055"/>
      <c r="BK1084" s="1055"/>
      <c r="BL1084" s="1055"/>
      <c r="BM1084" s="1055"/>
      <c r="BN1084" s="1055"/>
      <c r="BO1084" s="1055"/>
      <c r="BP1084" s="1055"/>
      <c r="BQ1084" s="1055"/>
      <c r="BR1084" s="1055"/>
    </row>
    <row r="1085" spans="1:70" s="772" customFormat="1" ht="26.25" thickBot="1" x14ac:dyDescent="0.3">
      <c r="A1085" s="945" t="s">
        <v>625</v>
      </c>
      <c r="B1085" s="951" t="s">
        <v>1307</v>
      </c>
      <c r="C1085" s="318" t="s">
        <v>651</v>
      </c>
      <c r="D1085" s="299"/>
      <c r="E1085" s="346"/>
      <c r="F1085" s="346"/>
      <c r="G1085" s="346"/>
      <c r="H1085" s="346"/>
      <c r="I1085" s="68" t="s">
        <v>1199</v>
      </c>
      <c r="J1085" s="69">
        <v>3</v>
      </c>
      <c r="K1085" s="874"/>
      <c r="L1085" s="1062"/>
      <c r="M1085" s="1063"/>
      <c r="N1085" s="1063"/>
      <c r="O1085" s="1063"/>
      <c r="P1085" s="1063"/>
      <c r="Q1085" s="1063"/>
      <c r="R1085" s="1063"/>
      <c r="S1085" s="1063"/>
      <c r="T1085" s="1063"/>
      <c r="U1085" s="1063"/>
      <c r="V1085" s="1063"/>
      <c r="W1085" s="1063"/>
      <c r="X1085" s="1063"/>
      <c r="Y1085" s="1063"/>
      <c r="Z1085" s="1063"/>
      <c r="AA1085" s="1063"/>
      <c r="AB1085" s="1063"/>
      <c r="AC1085" s="1063"/>
      <c r="AD1085" s="1063"/>
      <c r="AE1085" s="1063"/>
      <c r="AF1085" s="1063"/>
      <c r="AG1085" s="1063"/>
      <c r="AH1085" s="1063"/>
      <c r="AI1085" s="1063"/>
      <c r="AJ1085" s="1063"/>
      <c r="AK1085" s="1063"/>
      <c r="AL1085" s="1063"/>
      <c r="AM1085" s="1063"/>
      <c r="AN1085" s="1063"/>
      <c r="AO1085" s="1063"/>
      <c r="AP1085" s="1063"/>
      <c r="AQ1085" s="1063"/>
      <c r="AR1085" s="1063"/>
      <c r="AS1085" s="1063"/>
      <c r="AT1085" s="1063"/>
      <c r="AU1085" s="1063"/>
      <c r="AV1085" s="1063"/>
      <c r="AW1085" s="1063"/>
      <c r="AX1085" s="1063"/>
      <c r="AY1085" s="1063"/>
      <c r="AZ1085" s="1063"/>
      <c r="BA1085" s="1063"/>
      <c r="BB1085" s="1063"/>
      <c r="BC1085" s="1063"/>
      <c r="BD1085" s="1063"/>
      <c r="BE1085" s="1063"/>
      <c r="BF1085" s="1063"/>
      <c r="BG1085" s="1063"/>
      <c r="BH1085" s="1063"/>
      <c r="BI1085" s="1063"/>
      <c r="BJ1085" s="1063"/>
      <c r="BK1085" s="1063"/>
      <c r="BL1085" s="1063"/>
      <c r="BM1085" s="1063"/>
      <c r="BN1085" s="1063"/>
      <c r="BO1085" s="1063"/>
      <c r="BP1085" s="1063"/>
      <c r="BQ1085" s="1063"/>
      <c r="BR1085" s="1063"/>
    </row>
    <row r="1086" spans="1:70" s="346" customFormat="1" ht="25.5" x14ac:dyDescent="0.25">
      <c r="A1086" s="1110" t="s">
        <v>577</v>
      </c>
      <c r="B1086" s="1111" t="s">
        <v>578</v>
      </c>
      <c r="C1086" s="601" t="s">
        <v>651</v>
      </c>
      <c r="D1086" s="1112" t="s">
        <v>751</v>
      </c>
      <c r="E1086" s="1113"/>
      <c r="F1086" s="1113"/>
      <c r="G1086" s="1113"/>
      <c r="H1086" s="1113"/>
      <c r="I1086" s="270">
        <v>7</v>
      </c>
      <c r="J1086" s="271">
        <v>3</v>
      </c>
      <c r="K1086" s="471"/>
      <c r="L1086" s="1069"/>
      <c r="M1086" s="1070"/>
      <c r="N1086" s="1070"/>
      <c r="O1086" s="1065"/>
      <c r="P1086" s="1065"/>
      <c r="Q1086" s="1065"/>
      <c r="R1086" s="1065"/>
      <c r="S1086" s="1065"/>
      <c r="T1086" s="1065"/>
      <c r="U1086" s="1065"/>
      <c r="V1086" s="1065"/>
      <c r="W1086" s="1065"/>
      <c r="X1086" s="1065"/>
      <c r="Y1086" s="1065"/>
      <c r="Z1086" s="1065"/>
      <c r="AA1086" s="1065"/>
      <c r="AB1086" s="1065"/>
      <c r="AC1086" s="1065"/>
      <c r="AD1086" s="1065"/>
      <c r="AE1086" s="1065"/>
      <c r="AF1086" s="1065"/>
      <c r="AG1086" s="1065"/>
      <c r="AH1086" s="1065"/>
      <c r="AI1086" s="1065"/>
      <c r="AJ1086" s="1065"/>
      <c r="AK1086" s="1065"/>
      <c r="AL1086" s="1065"/>
      <c r="AM1086" s="1065"/>
      <c r="AN1086" s="1065"/>
      <c r="AO1086" s="1065"/>
      <c r="AP1086" s="1065"/>
      <c r="AQ1086" s="1065"/>
      <c r="AR1086" s="1065"/>
      <c r="AS1086" s="1065"/>
      <c r="AT1086" s="1065"/>
      <c r="AU1086" s="1065"/>
      <c r="AV1086" s="1065"/>
      <c r="AW1086" s="1065"/>
      <c r="AX1086" s="1065"/>
      <c r="AY1086" s="1065"/>
      <c r="AZ1086" s="1065"/>
      <c r="BA1086" s="1065"/>
      <c r="BB1086" s="1065"/>
      <c r="BC1086" s="1065"/>
      <c r="BD1086" s="1065"/>
      <c r="BE1086" s="1065"/>
      <c r="BF1086" s="1065"/>
      <c r="BG1086" s="1065"/>
      <c r="BH1086" s="1065"/>
      <c r="BI1086" s="1065"/>
      <c r="BJ1086" s="1065"/>
      <c r="BK1086" s="1065"/>
      <c r="BL1086" s="1065"/>
      <c r="BM1086" s="1065"/>
      <c r="BN1086" s="1065"/>
      <c r="BO1086" s="1065"/>
      <c r="BP1086" s="1065"/>
      <c r="BQ1086" s="1065"/>
      <c r="BR1086" s="1065"/>
    </row>
    <row r="1087" spans="1:70" s="83" customFormat="1" ht="15.75" thickBot="1" x14ac:dyDescent="0.3">
      <c r="A1087" s="1120" t="s">
        <v>249</v>
      </c>
      <c r="B1087" s="723" t="s">
        <v>250</v>
      </c>
      <c r="C1087" s="1121" t="s">
        <v>251</v>
      </c>
      <c r="D1087" s="579" t="s">
        <v>751</v>
      </c>
      <c r="I1087" s="68">
        <v>2</v>
      </c>
      <c r="J1087" s="69">
        <v>1</v>
      </c>
      <c r="K1087" s="469"/>
      <c r="L1087" s="768"/>
    </row>
    <row r="1088" spans="1:70" s="83" customFormat="1" ht="42" customHeight="1" thickBot="1" x14ac:dyDescent="0.3">
      <c r="A1088" s="1143" t="s">
        <v>1343</v>
      </c>
      <c r="B1088" s="1144" t="s">
        <v>1344</v>
      </c>
      <c r="C1088" s="1140" t="s">
        <v>94</v>
      </c>
      <c r="D1088" s="1136"/>
      <c r="E1088" s="1136"/>
      <c r="F1088" s="1136"/>
      <c r="G1088" s="1136"/>
      <c r="H1088" s="1141"/>
      <c r="I1088" s="97">
        <v>2</v>
      </c>
      <c r="J1088" s="243" t="s">
        <v>1345</v>
      </c>
      <c r="K1088" s="999"/>
      <c r="L1088" s="1138"/>
    </row>
    <row r="1089" spans="1:70" s="83" customFormat="1" ht="39" thickBot="1" x14ac:dyDescent="0.3">
      <c r="A1089" s="1007" t="s">
        <v>219</v>
      </c>
      <c r="B1089" s="1008" t="s">
        <v>220</v>
      </c>
      <c r="C1089" s="623" t="s">
        <v>676</v>
      </c>
      <c r="D1089" s="192" t="s">
        <v>751</v>
      </c>
      <c r="E1089" s="939"/>
      <c r="F1089" s="939"/>
      <c r="G1089" s="939"/>
      <c r="H1089" s="939"/>
      <c r="I1089" s="68">
        <v>3</v>
      </c>
      <c r="J1089" s="69">
        <v>1</v>
      </c>
      <c r="K1089" s="232"/>
      <c r="L1089" s="768"/>
    </row>
    <row r="1090" spans="1:70" s="720" customFormat="1" ht="38.25" x14ac:dyDescent="0.25">
      <c r="A1090" s="1131" t="s">
        <v>343</v>
      </c>
      <c r="B1090" s="1132" t="s">
        <v>344</v>
      </c>
      <c r="C1090" s="56" t="s">
        <v>334</v>
      </c>
      <c r="D1090" s="357" t="s">
        <v>751</v>
      </c>
      <c r="E1090" s="172"/>
      <c r="F1090" s="267"/>
      <c r="G1090" s="267"/>
      <c r="H1090" s="267"/>
      <c r="I1090" s="352">
        <v>3</v>
      </c>
      <c r="J1090" s="271">
        <v>6</v>
      </c>
      <c r="K1090" s="1127"/>
      <c r="L1090" s="1064"/>
      <c r="M1090" s="1080"/>
      <c r="N1090" s="1080"/>
      <c r="O1090" s="1080"/>
      <c r="P1090" s="1080"/>
      <c r="Q1090" s="1080"/>
      <c r="R1090" s="1080"/>
      <c r="S1090" s="1080"/>
      <c r="T1090" s="1080"/>
      <c r="U1090" s="1080"/>
      <c r="V1090" s="1080"/>
      <c r="W1090" s="1080"/>
      <c r="X1090" s="1080"/>
      <c r="Y1090" s="1080"/>
      <c r="Z1090" s="1080"/>
      <c r="AA1090" s="1080"/>
      <c r="AB1090" s="1080"/>
      <c r="AC1090" s="1080"/>
      <c r="AD1090" s="1080"/>
      <c r="AE1090" s="1080"/>
      <c r="AF1090" s="1080"/>
      <c r="AG1090" s="1080"/>
      <c r="AH1090" s="1080"/>
      <c r="AI1090" s="1080"/>
      <c r="AJ1090" s="1080"/>
      <c r="AK1090" s="1080"/>
      <c r="AL1090" s="1080"/>
      <c r="AM1090" s="1080"/>
      <c r="AN1090" s="1080"/>
      <c r="AO1090" s="1080"/>
      <c r="AP1090" s="1080"/>
      <c r="AQ1090" s="1080"/>
      <c r="AR1090" s="1080"/>
      <c r="AS1090" s="1080"/>
      <c r="AT1090" s="1080"/>
      <c r="AU1090" s="1080"/>
      <c r="AV1090" s="1080"/>
      <c r="AW1090" s="1080"/>
      <c r="AX1090" s="1080"/>
      <c r="AY1090" s="1080"/>
      <c r="AZ1090" s="1080"/>
      <c r="BA1090" s="1080"/>
      <c r="BB1090" s="1080"/>
      <c r="BC1090" s="1080"/>
      <c r="BD1090" s="1080"/>
      <c r="BE1090" s="1080"/>
      <c r="BF1090" s="1080"/>
      <c r="BG1090" s="1080"/>
      <c r="BH1090" s="1080"/>
      <c r="BI1090" s="1080"/>
      <c r="BJ1090" s="1080"/>
      <c r="BK1090" s="1080"/>
      <c r="BL1090" s="1080"/>
      <c r="BM1090" s="1080"/>
      <c r="BN1090" s="1080"/>
      <c r="BO1090" s="1080"/>
      <c r="BP1090" s="1080"/>
      <c r="BQ1090" s="1080"/>
      <c r="BR1090" s="1080"/>
    </row>
    <row r="1091" spans="1:70" s="838" customFormat="1" ht="38.25" x14ac:dyDescent="0.25">
      <c r="A1091" s="889" t="s">
        <v>1220</v>
      </c>
      <c r="B1091" s="890" t="s">
        <v>1234</v>
      </c>
      <c r="C1091" s="744" t="s">
        <v>1178</v>
      </c>
      <c r="D1091" s="65" t="s">
        <v>1159</v>
      </c>
      <c r="E1091" s="868"/>
      <c r="F1091" s="867"/>
      <c r="G1091" s="867"/>
      <c r="H1091" s="1280" t="s">
        <v>1199</v>
      </c>
      <c r="I1091" s="1281"/>
      <c r="J1091" s="69">
        <v>9</v>
      </c>
      <c r="K1091" s="892"/>
      <c r="L1091" s="1051"/>
      <c r="M1091" s="1050"/>
      <c r="N1091" s="1050"/>
      <c r="O1091" s="1050"/>
      <c r="P1091" s="1050"/>
      <c r="Q1091" s="1050"/>
      <c r="R1091" s="1050"/>
      <c r="S1091" s="1050"/>
      <c r="T1091" s="1050"/>
      <c r="U1091" s="1050"/>
      <c r="V1091" s="1050"/>
      <c r="W1091" s="1050"/>
      <c r="X1091" s="1050"/>
      <c r="Y1091" s="1050"/>
      <c r="Z1091" s="1050"/>
      <c r="AA1091" s="1050"/>
      <c r="AB1091" s="1050"/>
      <c r="AC1091" s="1050"/>
      <c r="AD1091" s="1050"/>
      <c r="AE1091" s="1050"/>
      <c r="AF1091" s="1050"/>
      <c r="AG1091" s="1050"/>
      <c r="AH1091" s="1050"/>
      <c r="AI1091" s="1050"/>
      <c r="AJ1091" s="1050"/>
      <c r="AK1091" s="1050"/>
      <c r="AL1091" s="1050"/>
      <c r="AM1091" s="1050"/>
      <c r="AN1091" s="1050"/>
      <c r="AO1091" s="1050"/>
      <c r="AP1091" s="1050"/>
      <c r="AQ1091" s="1050"/>
      <c r="AR1091" s="1050"/>
      <c r="AS1091" s="1050"/>
      <c r="AT1091" s="1050"/>
      <c r="AU1091" s="1050"/>
      <c r="AV1091" s="1050"/>
      <c r="AW1091" s="1050"/>
      <c r="AX1091" s="1050"/>
      <c r="AY1091" s="1050"/>
      <c r="AZ1091" s="1050"/>
      <c r="BA1091" s="1050"/>
      <c r="BB1091" s="1050"/>
      <c r="BC1091" s="1050"/>
      <c r="BD1091" s="1050"/>
      <c r="BE1091" s="1050"/>
      <c r="BF1091" s="1050"/>
      <c r="BG1091" s="1050"/>
      <c r="BH1091" s="1050"/>
      <c r="BI1091" s="1050"/>
      <c r="BJ1091" s="1050"/>
      <c r="BK1091" s="1050"/>
      <c r="BL1091" s="1050"/>
      <c r="BM1091" s="1050"/>
      <c r="BN1091" s="1050"/>
      <c r="BO1091" s="1050"/>
      <c r="BP1091" s="1050"/>
      <c r="BQ1091" s="1050"/>
      <c r="BR1091" s="1050"/>
    </row>
    <row r="1092" spans="1:70" s="616" customFormat="1" ht="26.25" customHeight="1" x14ac:dyDescent="0.25">
      <c r="A1092" s="1046" t="s">
        <v>1349</v>
      </c>
      <c r="B1092" s="1148" t="s">
        <v>1350</v>
      </c>
      <c r="C1092" s="1147" t="s">
        <v>651</v>
      </c>
      <c r="D1092" s="588"/>
      <c r="E1092" s="1146"/>
      <c r="F1092" s="1146"/>
      <c r="G1092" s="1146"/>
      <c r="H1092" s="1146"/>
      <c r="I1092" s="1142" t="s">
        <v>1348</v>
      </c>
      <c r="J1092" s="69">
        <v>3</v>
      </c>
      <c r="K1092" s="872"/>
      <c r="L1092" s="1069"/>
      <c r="M1092" s="1070"/>
      <c r="N1092" s="1070"/>
      <c r="O1092" s="1070"/>
      <c r="P1092" s="1070"/>
      <c r="Q1092" s="1070"/>
      <c r="R1092" s="1070"/>
      <c r="S1092" s="1070"/>
      <c r="T1092" s="1070"/>
      <c r="U1092" s="1070"/>
      <c r="V1092" s="1070"/>
      <c r="W1092" s="1070"/>
      <c r="X1092" s="1070"/>
      <c r="Y1092" s="1070"/>
      <c r="Z1092" s="1070"/>
      <c r="AA1092" s="1070"/>
      <c r="AB1092" s="1070"/>
      <c r="AC1092" s="1070"/>
      <c r="AD1092" s="1070"/>
      <c r="AE1092" s="1070"/>
      <c r="AF1092" s="1070"/>
      <c r="AG1092" s="1070"/>
      <c r="AH1092" s="1070"/>
      <c r="AI1092" s="1070"/>
      <c r="AJ1092" s="1070"/>
      <c r="AK1092" s="1070"/>
      <c r="AL1092" s="1070"/>
      <c r="AM1092" s="1070"/>
      <c r="AN1092" s="1070"/>
      <c r="AO1092" s="1070"/>
      <c r="AP1092" s="1070"/>
      <c r="AQ1092" s="1070"/>
      <c r="AR1092" s="1070"/>
      <c r="AS1092" s="1070"/>
      <c r="AT1092" s="1070"/>
      <c r="AU1092" s="1070"/>
      <c r="AV1092" s="1070"/>
      <c r="AW1092" s="1070"/>
      <c r="AX1092" s="1070"/>
      <c r="AY1092" s="1070"/>
      <c r="AZ1092" s="1070"/>
      <c r="BA1092" s="1070"/>
      <c r="BB1092" s="1070"/>
      <c r="BC1092" s="1070"/>
      <c r="BD1092" s="1070"/>
      <c r="BE1092" s="1070"/>
      <c r="BF1092" s="1070"/>
      <c r="BG1092" s="1070"/>
      <c r="BH1092" s="1070"/>
      <c r="BI1092" s="1070"/>
      <c r="BJ1092" s="1070"/>
      <c r="BK1092" s="1070"/>
      <c r="BL1092" s="1070"/>
      <c r="BM1092" s="1070"/>
      <c r="BN1092" s="1070"/>
      <c r="BO1092" s="1070"/>
      <c r="BP1092" s="1070"/>
      <c r="BQ1092" s="1070"/>
      <c r="BR1092" s="1070"/>
    </row>
    <row r="1093" spans="1:70" s="616" customFormat="1" ht="26.25" customHeight="1" x14ac:dyDescent="0.25">
      <c r="A1093" s="1046" t="s">
        <v>1352</v>
      </c>
      <c r="B1093" s="1148" t="s">
        <v>1351</v>
      </c>
      <c r="C1093" s="1147" t="s">
        <v>651</v>
      </c>
      <c r="D1093" s="588"/>
      <c r="E1093" s="1146"/>
      <c r="F1093" s="1146"/>
      <c r="G1093" s="1146"/>
      <c r="H1093" s="1146"/>
      <c r="I1093" s="1142" t="s">
        <v>1348</v>
      </c>
      <c r="J1093" s="69">
        <v>3</v>
      </c>
      <c r="K1093" s="872"/>
      <c r="L1093" s="1069"/>
      <c r="M1093" s="1070"/>
      <c r="N1093" s="1070"/>
      <c r="O1093" s="1070"/>
      <c r="P1093" s="1070"/>
      <c r="Q1093" s="1070"/>
      <c r="R1093" s="1070"/>
      <c r="S1093" s="1070"/>
      <c r="T1093" s="1070"/>
      <c r="U1093" s="1070"/>
      <c r="V1093" s="1070"/>
      <c r="W1093" s="1070"/>
      <c r="X1093" s="1070"/>
      <c r="Y1093" s="1070"/>
      <c r="Z1093" s="1070"/>
      <c r="AA1093" s="1070"/>
      <c r="AB1093" s="1070"/>
      <c r="AC1093" s="1070"/>
      <c r="AD1093" s="1070"/>
      <c r="AE1093" s="1070"/>
      <c r="AF1093" s="1070"/>
      <c r="AG1093" s="1070"/>
      <c r="AH1093" s="1070"/>
      <c r="AI1093" s="1070"/>
      <c r="AJ1093" s="1070"/>
      <c r="AK1093" s="1070"/>
      <c r="AL1093" s="1070"/>
      <c r="AM1093" s="1070"/>
      <c r="AN1093" s="1070"/>
      <c r="AO1093" s="1070"/>
      <c r="AP1093" s="1070"/>
      <c r="AQ1093" s="1070"/>
      <c r="AR1093" s="1070"/>
      <c r="AS1093" s="1070"/>
      <c r="AT1093" s="1070"/>
      <c r="AU1093" s="1070"/>
      <c r="AV1093" s="1070"/>
      <c r="AW1093" s="1070"/>
      <c r="AX1093" s="1070"/>
      <c r="AY1093" s="1070"/>
      <c r="AZ1093" s="1070"/>
      <c r="BA1093" s="1070"/>
      <c r="BB1093" s="1070"/>
      <c r="BC1093" s="1070"/>
      <c r="BD1093" s="1070"/>
      <c r="BE1093" s="1070"/>
      <c r="BF1093" s="1070"/>
      <c r="BG1093" s="1070"/>
      <c r="BH1093" s="1070"/>
      <c r="BI1093" s="1070"/>
      <c r="BJ1093" s="1070"/>
      <c r="BK1093" s="1070"/>
      <c r="BL1093" s="1070"/>
      <c r="BM1093" s="1070"/>
      <c r="BN1093" s="1070"/>
      <c r="BO1093" s="1070"/>
      <c r="BP1093" s="1070"/>
      <c r="BQ1093" s="1070"/>
      <c r="BR1093" s="1070"/>
    </row>
    <row r="1094" spans="1:70" s="616" customFormat="1" ht="26.25" customHeight="1" x14ac:dyDescent="0.25">
      <c r="A1094" s="1046" t="s">
        <v>1353</v>
      </c>
      <c r="B1094" s="1148" t="s">
        <v>1354</v>
      </c>
      <c r="C1094" s="1147" t="s">
        <v>651</v>
      </c>
      <c r="D1094" s="588"/>
      <c r="E1094" s="1146"/>
      <c r="F1094" s="1146"/>
      <c r="G1094" s="1146"/>
      <c r="H1094" s="1146"/>
      <c r="I1094" s="1142" t="s">
        <v>1348</v>
      </c>
      <c r="J1094" s="69">
        <v>3</v>
      </c>
      <c r="K1094" s="872"/>
      <c r="L1094" s="1069"/>
      <c r="M1094" s="1070"/>
      <c r="N1094" s="1070"/>
      <c r="O1094" s="1070"/>
      <c r="P1094" s="1070"/>
      <c r="Q1094" s="1070"/>
      <c r="R1094" s="1070"/>
      <c r="S1094" s="1070"/>
      <c r="T1094" s="1070"/>
      <c r="U1094" s="1070"/>
      <c r="V1094" s="1070"/>
      <c r="W1094" s="1070"/>
      <c r="X1094" s="1070"/>
      <c r="Y1094" s="1070"/>
      <c r="Z1094" s="1070"/>
      <c r="AA1094" s="1070"/>
      <c r="AB1094" s="1070"/>
      <c r="AC1094" s="1070"/>
      <c r="AD1094" s="1070"/>
      <c r="AE1094" s="1070"/>
      <c r="AF1094" s="1070"/>
      <c r="AG1094" s="1070"/>
      <c r="AH1094" s="1070"/>
      <c r="AI1094" s="1070"/>
      <c r="AJ1094" s="1070"/>
      <c r="AK1094" s="1070"/>
      <c r="AL1094" s="1070"/>
      <c r="AM1094" s="1070"/>
      <c r="AN1094" s="1070"/>
      <c r="AO1094" s="1070"/>
      <c r="AP1094" s="1070"/>
      <c r="AQ1094" s="1070"/>
      <c r="AR1094" s="1070"/>
      <c r="AS1094" s="1070"/>
      <c r="AT1094" s="1070"/>
      <c r="AU1094" s="1070"/>
      <c r="AV1094" s="1070"/>
      <c r="AW1094" s="1070"/>
      <c r="AX1094" s="1070"/>
      <c r="AY1094" s="1070"/>
      <c r="AZ1094" s="1070"/>
      <c r="BA1094" s="1070"/>
      <c r="BB1094" s="1070"/>
      <c r="BC1094" s="1070"/>
      <c r="BD1094" s="1070"/>
      <c r="BE1094" s="1070"/>
      <c r="BF1094" s="1070"/>
      <c r="BG1094" s="1070"/>
      <c r="BH1094" s="1070"/>
      <c r="BI1094" s="1070"/>
      <c r="BJ1094" s="1070"/>
      <c r="BK1094" s="1070"/>
      <c r="BL1094" s="1070"/>
      <c r="BM1094" s="1070"/>
      <c r="BN1094" s="1070"/>
      <c r="BO1094" s="1070"/>
      <c r="BP1094" s="1070"/>
      <c r="BQ1094" s="1070"/>
      <c r="BR1094" s="1070"/>
    </row>
    <row r="1095" spans="1:70" s="838" customFormat="1" ht="30" x14ac:dyDescent="0.25">
      <c r="A1095" s="1022" t="s">
        <v>1355</v>
      </c>
      <c r="B1095" s="660" t="s">
        <v>1356</v>
      </c>
      <c r="C1095" s="1024" t="s">
        <v>251</v>
      </c>
      <c r="D1095" s="869"/>
      <c r="E1095" s="869"/>
      <c r="F1095" s="869"/>
      <c r="G1095" s="869"/>
      <c r="H1095" s="869"/>
      <c r="I1095" s="1029" t="s">
        <v>1348</v>
      </c>
      <c r="J1095" s="1026">
        <v>1</v>
      </c>
      <c r="K1095" s="935"/>
      <c r="L1095" s="1051"/>
      <c r="M1095" s="1050"/>
      <c r="N1095" s="1050"/>
      <c r="O1095" s="1050"/>
      <c r="P1095" s="1050"/>
      <c r="Q1095" s="1050"/>
      <c r="R1095" s="1050"/>
      <c r="S1095" s="1050"/>
      <c r="T1095" s="1050"/>
      <c r="U1095" s="1050"/>
      <c r="V1095" s="1050"/>
      <c r="W1095" s="1050"/>
      <c r="X1095" s="1050"/>
      <c r="Y1095" s="1050"/>
      <c r="Z1095" s="1050"/>
      <c r="AA1095" s="1050"/>
      <c r="AB1095" s="1050"/>
      <c r="AC1095" s="1050"/>
      <c r="AD1095" s="1050"/>
      <c r="AE1095" s="1050"/>
      <c r="AF1095" s="1050"/>
      <c r="AG1095" s="1050"/>
      <c r="AH1095" s="1050"/>
      <c r="AI1095" s="1050"/>
      <c r="AJ1095" s="1050"/>
      <c r="AK1095" s="1050"/>
      <c r="AL1095" s="1050"/>
      <c r="AM1095" s="1050"/>
      <c r="AN1095" s="1050"/>
      <c r="AO1095" s="1050"/>
      <c r="AP1095" s="1050"/>
      <c r="AQ1095" s="1050"/>
      <c r="AR1095" s="1050"/>
      <c r="AS1095" s="1050"/>
      <c r="AT1095" s="1050"/>
      <c r="AU1095" s="1050"/>
      <c r="AV1095" s="1050"/>
      <c r="AW1095" s="1050"/>
      <c r="AX1095" s="1050"/>
      <c r="AY1095" s="1050"/>
      <c r="AZ1095" s="1050"/>
      <c r="BA1095" s="1050"/>
      <c r="BB1095" s="1050"/>
      <c r="BC1095" s="1050"/>
      <c r="BD1095" s="1050"/>
      <c r="BE1095" s="1050"/>
      <c r="BF1095" s="1050"/>
      <c r="BG1095" s="1050"/>
      <c r="BH1095" s="1050"/>
      <c r="BI1095" s="1050"/>
      <c r="BJ1095" s="1050"/>
      <c r="BK1095" s="1050"/>
      <c r="BL1095" s="1050"/>
      <c r="BM1095" s="1050"/>
      <c r="BN1095" s="1050"/>
      <c r="BO1095" s="1050"/>
      <c r="BP1095" s="1050"/>
      <c r="BQ1095" s="1050"/>
      <c r="BR1095" s="1050"/>
    </row>
    <row r="1096" spans="1:70" s="838" customFormat="1" ht="45" x14ac:dyDescent="0.25">
      <c r="A1096" s="1114" t="s">
        <v>1346</v>
      </c>
      <c r="B1096" s="1008" t="s">
        <v>1347</v>
      </c>
      <c r="C1096" s="1145" t="s">
        <v>676</v>
      </c>
      <c r="D1096" s="869"/>
      <c r="E1096" s="869"/>
      <c r="F1096" s="869"/>
      <c r="G1096" s="869"/>
      <c r="H1096" s="869"/>
      <c r="I1096" s="1029" t="s">
        <v>1348</v>
      </c>
      <c r="J1096" s="1026">
        <v>1</v>
      </c>
      <c r="K1096" s="935"/>
      <c r="L1096" s="1051"/>
      <c r="M1096" s="1050"/>
      <c r="N1096" s="1050"/>
      <c r="O1096" s="1050"/>
      <c r="P1096" s="1050"/>
      <c r="Q1096" s="1050"/>
      <c r="R1096" s="1050"/>
      <c r="S1096" s="1050"/>
      <c r="T1096" s="1050"/>
      <c r="U1096" s="1050"/>
      <c r="V1096" s="1050"/>
      <c r="W1096" s="1050"/>
      <c r="X1096" s="1050"/>
      <c r="Y1096" s="1050"/>
      <c r="Z1096" s="1050"/>
      <c r="AA1096" s="1050"/>
      <c r="AB1096" s="1050"/>
      <c r="AC1096" s="1050"/>
      <c r="AD1096" s="1050"/>
      <c r="AE1096" s="1050"/>
      <c r="AF1096" s="1050"/>
      <c r="AG1096" s="1050"/>
      <c r="AH1096" s="1050"/>
      <c r="AI1096" s="1050"/>
      <c r="AJ1096" s="1050"/>
      <c r="AK1096" s="1050"/>
      <c r="AL1096" s="1050"/>
      <c r="AM1096" s="1050"/>
      <c r="AN1096" s="1050"/>
      <c r="AO1096" s="1050"/>
      <c r="AP1096" s="1050"/>
      <c r="AQ1096" s="1050"/>
      <c r="AR1096" s="1050"/>
      <c r="AS1096" s="1050"/>
      <c r="AT1096" s="1050"/>
      <c r="AU1096" s="1050"/>
      <c r="AV1096" s="1050"/>
      <c r="AW1096" s="1050"/>
      <c r="AX1096" s="1050"/>
      <c r="AY1096" s="1050"/>
      <c r="AZ1096" s="1050"/>
      <c r="BA1096" s="1050"/>
      <c r="BB1096" s="1050"/>
      <c r="BC1096" s="1050"/>
      <c r="BD1096" s="1050"/>
      <c r="BE1096" s="1050"/>
      <c r="BF1096" s="1050"/>
      <c r="BG1096" s="1050"/>
      <c r="BH1096" s="1050"/>
      <c r="BI1096" s="1050"/>
      <c r="BJ1096" s="1050"/>
      <c r="BK1096" s="1050"/>
      <c r="BL1096" s="1050"/>
      <c r="BM1096" s="1050"/>
      <c r="BN1096" s="1050"/>
      <c r="BO1096" s="1050"/>
      <c r="BP1096" s="1050"/>
      <c r="BQ1096" s="1050"/>
      <c r="BR1096" s="1050"/>
    </row>
    <row r="1097" spans="1:70" s="109" customFormat="1" ht="15.75" x14ac:dyDescent="0.25">
      <c r="A1097" s="1046" t="s">
        <v>70</v>
      </c>
      <c r="B1097" s="1157" t="s">
        <v>175</v>
      </c>
      <c r="C1097" s="623" t="s">
        <v>1135</v>
      </c>
      <c r="D1097" s="617" t="s">
        <v>751</v>
      </c>
      <c r="E1097" s="893"/>
      <c r="F1097" s="893"/>
      <c r="G1097" s="893"/>
      <c r="H1097" s="893"/>
      <c r="I1097" s="1154">
        <v>6</v>
      </c>
      <c r="J1097" s="103">
        <v>1</v>
      </c>
      <c r="K1097" s="232"/>
      <c r="L1097" s="1002"/>
    </row>
    <row r="1098" spans="1:70" s="547" customFormat="1" ht="15.75" x14ac:dyDescent="0.25">
      <c r="A1098" s="1158" t="s">
        <v>41</v>
      </c>
      <c r="B1098" s="1008" t="s">
        <v>238</v>
      </c>
      <c r="C1098" s="689" t="s">
        <v>1135</v>
      </c>
      <c r="D1098" s="192" t="s">
        <v>751</v>
      </c>
      <c r="E1098" s="1156"/>
      <c r="F1098" s="1156"/>
      <c r="G1098" s="1156"/>
      <c r="H1098" s="1156"/>
      <c r="I1098" s="68">
        <v>6</v>
      </c>
      <c r="J1098" s="69">
        <v>1</v>
      </c>
      <c r="K1098" s="693"/>
      <c r="L1098" s="1001"/>
    </row>
    <row r="1099" spans="1:70" s="838" customFormat="1" ht="30" x14ac:dyDescent="0.25">
      <c r="A1099" s="1022" t="s">
        <v>1361</v>
      </c>
      <c r="B1099" s="1028" t="s">
        <v>1362</v>
      </c>
      <c r="C1099" s="1145" t="s">
        <v>753</v>
      </c>
      <c r="D1099" s="869"/>
      <c r="E1099" s="869"/>
      <c r="F1099" s="869"/>
      <c r="G1099" s="869"/>
      <c r="H1099" s="869"/>
      <c r="I1099" s="1025">
        <v>90</v>
      </c>
      <c r="J1099" s="1030">
        <v>1</v>
      </c>
      <c r="K1099" s="935"/>
      <c r="L1099" s="1051"/>
      <c r="M1099" s="1050"/>
      <c r="N1099" s="1050"/>
      <c r="O1099" s="1050"/>
      <c r="P1099" s="1050"/>
      <c r="Q1099" s="1050"/>
      <c r="R1099" s="1050"/>
      <c r="S1099" s="1050"/>
      <c r="T1099" s="1050"/>
      <c r="U1099" s="1050"/>
      <c r="V1099" s="1050"/>
      <c r="W1099" s="1050"/>
      <c r="X1099" s="1050"/>
      <c r="Y1099" s="1050"/>
      <c r="Z1099" s="1050"/>
      <c r="AA1099" s="1050"/>
      <c r="AB1099" s="1050"/>
      <c r="AC1099" s="1050"/>
      <c r="AD1099" s="1050"/>
      <c r="AE1099" s="1050"/>
      <c r="AF1099" s="1050"/>
      <c r="AG1099" s="1050"/>
      <c r="AH1099" s="1050"/>
      <c r="AI1099" s="1050"/>
      <c r="AJ1099" s="1050"/>
      <c r="AK1099" s="1050"/>
      <c r="AL1099" s="1050"/>
      <c r="AM1099" s="1050"/>
      <c r="AN1099" s="1050"/>
      <c r="AO1099" s="1050"/>
      <c r="AP1099" s="1050"/>
      <c r="AQ1099" s="1050"/>
      <c r="AR1099" s="1050"/>
      <c r="AS1099" s="1050"/>
      <c r="AT1099" s="1050"/>
      <c r="AU1099" s="1050"/>
      <c r="AV1099" s="1050"/>
      <c r="AW1099" s="1050"/>
      <c r="AX1099" s="1050"/>
      <c r="AY1099" s="1050"/>
      <c r="AZ1099" s="1050"/>
      <c r="BA1099" s="1050"/>
      <c r="BB1099" s="1050"/>
      <c r="BC1099" s="1050"/>
      <c r="BD1099" s="1050"/>
      <c r="BE1099" s="1050"/>
      <c r="BF1099" s="1050"/>
      <c r="BG1099" s="1050"/>
      <c r="BH1099" s="1050"/>
      <c r="BI1099" s="1050"/>
      <c r="BJ1099" s="1050"/>
      <c r="BK1099" s="1050"/>
      <c r="BL1099" s="1050"/>
      <c r="BM1099" s="1050"/>
      <c r="BN1099" s="1050"/>
      <c r="BO1099" s="1050"/>
      <c r="BP1099" s="1050"/>
      <c r="BQ1099" s="1050"/>
      <c r="BR1099" s="1050"/>
    </row>
    <row r="1100" spans="1:70" s="838" customFormat="1" ht="30.75" thickBot="1" x14ac:dyDescent="0.3">
      <c r="A1100" s="1159" t="s">
        <v>1367</v>
      </c>
      <c r="B1100" s="1028" t="s">
        <v>1368</v>
      </c>
      <c r="C1100" s="1145" t="s">
        <v>753</v>
      </c>
      <c r="D1100" s="869"/>
      <c r="E1100" s="869"/>
      <c r="F1100" s="869"/>
      <c r="G1100" s="869"/>
      <c r="H1100" s="869"/>
      <c r="I1100" s="1025">
        <v>200</v>
      </c>
      <c r="J1100" s="1026">
        <v>1</v>
      </c>
      <c r="K1100" s="1166"/>
      <c r="L1100" s="1051"/>
      <c r="M1100" s="1050"/>
      <c r="N1100" s="1050"/>
      <c r="O1100" s="1050"/>
      <c r="P1100" s="1050"/>
      <c r="Q1100" s="1050"/>
      <c r="R1100" s="1050"/>
      <c r="S1100" s="1050"/>
      <c r="T1100" s="1050"/>
      <c r="U1100" s="1050"/>
      <c r="V1100" s="1050"/>
      <c r="W1100" s="1050"/>
      <c r="X1100" s="1050"/>
      <c r="Y1100" s="1050"/>
      <c r="Z1100" s="1050"/>
      <c r="AA1100" s="1050"/>
      <c r="AB1100" s="1050"/>
      <c r="AC1100" s="1050"/>
      <c r="AD1100" s="1050"/>
      <c r="AE1100" s="1050"/>
      <c r="AF1100" s="1050"/>
      <c r="AG1100" s="1050"/>
      <c r="AH1100" s="1050"/>
      <c r="AI1100" s="1050"/>
      <c r="AJ1100" s="1050"/>
      <c r="AK1100" s="1050"/>
      <c r="AL1100" s="1050"/>
      <c r="AM1100" s="1050"/>
      <c r="AN1100" s="1050"/>
      <c r="AO1100" s="1050"/>
      <c r="AP1100" s="1050"/>
      <c r="AQ1100" s="1050"/>
      <c r="AR1100" s="1050"/>
      <c r="AS1100" s="1050"/>
      <c r="AT1100" s="1050"/>
      <c r="AU1100" s="1050"/>
      <c r="AV1100" s="1050"/>
      <c r="AW1100" s="1050"/>
      <c r="AX1100" s="1050"/>
      <c r="AY1100" s="1050"/>
      <c r="AZ1100" s="1050"/>
      <c r="BA1100" s="1050"/>
      <c r="BB1100" s="1050"/>
      <c r="BC1100" s="1050"/>
      <c r="BD1100" s="1050"/>
      <c r="BE1100" s="1050"/>
      <c r="BF1100" s="1050"/>
      <c r="BG1100" s="1050"/>
      <c r="BH1100" s="1050"/>
      <c r="BI1100" s="1050"/>
      <c r="BJ1100" s="1050"/>
      <c r="BK1100" s="1050"/>
      <c r="BL1100" s="1050"/>
      <c r="BM1100" s="1050"/>
      <c r="BN1100" s="1050"/>
      <c r="BO1100" s="1050"/>
      <c r="BP1100" s="1050"/>
      <c r="BQ1100" s="1050"/>
      <c r="BR1100" s="1050"/>
    </row>
    <row r="1101" spans="1:70" s="292" customFormat="1" ht="18.75" x14ac:dyDescent="0.25">
      <c r="A1101" s="1179" t="s">
        <v>1369</v>
      </c>
      <c r="B1101" s="1160" t="s">
        <v>1372</v>
      </c>
      <c r="C1101" s="1180" t="s">
        <v>1135</v>
      </c>
      <c r="D1101" s="1161"/>
      <c r="E1101" s="1181"/>
      <c r="F1101" s="1162"/>
      <c r="G1101" s="1162"/>
      <c r="H1101" s="1161"/>
      <c r="I1101" s="1163">
        <v>330</v>
      </c>
      <c r="J1101" s="1164">
        <v>1</v>
      </c>
      <c r="K1101" s="129"/>
      <c r="L1101" s="1178"/>
    </row>
    <row r="1102" spans="1:70" s="292" customFormat="1" ht="37.5" x14ac:dyDescent="0.25">
      <c r="A1102" s="1184" t="s">
        <v>1371</v>
      </c>
      <c r="B1102" s="1185" t="s">
        <v>1375</v>
      </c>
      <c r="C1102" s="1172" t="s">
        <v>753</v>
      </c>
      <c r="D1102" s="1186"/>
      <c r="E1102" s="1175"/>
      <c r="F1102" s="1175"/>
      <c r="G1102" s="1175"/>
      <c r="H1102" s="1174"/>
      <c r="I1102" s="1176">
        <v>1200</v>
      </c>
      <c r="J1102" s="1187">
        <v>1</v>
      </c>
      <c r="K1102" s="476"/>
      <c r="L1102" s="1155"/>
    </row>
    <row r="1103" spans="1:70" s="292" customFormat="1" ht="37.5" x14ac:dyDescent="0.25">
      <c r="A1103" s="1188" t="s">
        <v>1370</v>
      </c>
      <c r="B1103" s="1171" t="s">
        <v>1376</v>
      </c>
      <c r="C1103" s="1182" t="s">
        <v>753</v>
      </c>
      <c r="D1103" s="1173"/>
      <c r="E1103" s="1183"/>
      <c r="F1103" s="1175"/>
      <c r="G1103" s="1175"/>
      <c r="H1103" s="1173"/>
      <c r="I1103" s="1176">
        <v>640</v>
      </c>
      <c r="J1103" s="1177">
        <v>1</v>
      </c>
      <c r="K1103" s="1044"/>
      <c r="L1103" s="1054"/>
    </row>
    <row r="1104" spans="1:70" s="292" customFormat="1" x14ac:dyDescent="0.25">
      <c r="A1104" s="854" t="s">
        <v>926</v>
      </c>
      <c r="B1104" s="163" t="s">
        <v>1373</v>
      </c>
      <c r="C1104" s="744" t="s">
        <v>753</v>
      </c>
      <c r="D1104" s="65"/>
      <c r="E1104" s="1167"/>
      <c r="F1104" s="1167"/>
      <c r="G1104" s="1167"/>
      <c r="H1104" s="1167"/>
      <c r="I1104" s="68">
        <v>300</v>
      </c>
      <c r="J1104" s="103">
        <v>1</v>
      </c>
      <c r="K1104" s="935"/>
      <c r="L1104" s="1165"/>
    </row>
    <row r="1105" spans="1:70" s="292" customFormat="1" x14ac:dyDescent="0.25">
      <c r="A1105" s="1192" t="s">
        <v>925</v>
      </c>
      <c r="B1105" s="165" t="s">
        <v>1374</v>
      </c>
      <c r="C1105" s="1193" t="s">
        <v>753</v>
      </c>
      <c r="D1105" s="65"/>
      <c r="E1105" s="65"/>
      <c r="F1105" s="65"/>
      <c r="G1105" s="65"/>
      <c r="H1105" s="65"/>
      <c r="I1105" s="1170">
        <v>300</v>
      </c>
      <c r="J1105" s="69">
        <v>1</v>
      </c>
      <c r="K1105" s="1166"/>
      <c r="L1105" s="1051"/>
    </row>
    <row r="1106" spans="1:70" s="980" customFormat="1" x14ac:dyDescent="0.25">
      <c r="A1106" s="759" t="s">
        <v>1283</v>
      </c>
      <c r="B1106" s="754" t="s">
        <v>1284</v>
      </c>
      <c r="C1106" s="758"/>
      <c r="D1106" s="761"/>
      <c r="E1106" s="1197"/>
      <c r="F1106" s="1197"/>
      <c r="G1106" s="1197"/>
      <c r="H1106" s="1197"/>
      <c r="I1106" s="544">
        <v>12</v>
      </c>
      <c r="J1106" s="500">
        <v>1</v>
      </c>
      <c r="K1106" s="872"/>
      <c r="L1106" s="1062"/>
      <c r="M1106" s="1063"/>
      <c r="N1106" s="1063"/>
      <c r="O1106" s="1063"/>
      <c r="P1106" s="1063"/>
      <c r="Q1106" s="1063"/>
      <c r="R1106" s="1063"/>
      <c r="S1106" s="1063"/>
      <c r="T1106" s="1063"/>
      <c r="U1106" s="1063"/>
      <c r="V1106" s="1063"/>
      <c r="W1106" s="1063"/>
      <c r="X1106" s="1063"/>
      <c r="Y1106" s="1063"/>
      <c r="Z1106" s="1063"/>
      <c r="AA1106" s="1063"/>
      <c r="AB1106" s="1063"/>
      <c r="AC1106" s="1063"/>
      <c r="AD1106" s="1063"/>
      <c r="AE1106" s="1063"/>
      <c r="AF1106" s="1063"/>
      <c r="AG1106" s="1063"/>
      <c r="AH1106" s="1063"/>
      <c r="AI1106" s="1063"/>
      <c r="AJ1106" s="1063"/>
      <c r="AK1106" s="1063"/>
      <c r="AL1106" s="1063"/>
      <c r="AM1106" s="1063"/>
      <c r="AN1106" s="1063"/>
      <c r="AO1106" s="1063"/>
      <c r="AP1106" s="1063"/>
      <c r="AQ1106" s="1063"/>
      <c r="AR1106" s="1063"/>
      <c r="AS1106" s="1063"/>
      <c r="AT1106" s="1063"/>
      <c r="AU1106" s="1063"/>
      <c r="AV1106" s="1063"/>
      <c r="AW1106" s="1063"/>
      <c r="AX1106" s="1063"/>
      <c r="AY1106" s="1063"/>
      <c r="AZ1106" s="1063"/>
      <c r="BA1106" s="1063"/>
      <c r="BB1106" s="1063"/>
      <c r="BC1106" s="1063"/>
      <c r="BD1106" s="1063"/>
      <c r="BE1106" s="1063"/>
      <c r="BF1106" s="1063"/>
      <c r="BG1106" s="1063"/>
      <c r="BH1106" s="1063"/>
      <c r="BI1106" s="1063"/>
      <c r="BJ1106" s="1063"/>
      <c r="BK1106" s="1063"/>
      <c r="BL1106" s="1063"/>
      <c r="BM1106" s="1063"/>
      <c r="BN1106" s="1063"/>
      <c r="BO1106" s="1063"/>
      <c r="BP1106" s="1063"/>
      <c r="BQ1106" s="1063"/>
      <c r="BR1106" s="1063"/>
    </row>
    <row r="1107" spans="1:70" s="838" customFormat="1" x14ac:dyDescent="0.25">
      <c r="A1107" s="745" t="s">
        <v>1327</v>
      </c>
      <c r="B1107" s="192" t="s">
        <v>1328</v>
      </c>
      <c r="C1107" s="747" t="s">
        <v>655</v>
      </c>
      <c r="D1107" s="192"/>
      <c r="E1107" s="65"/>
      <c r="F1107" s="65"/>
      <c r="G1107" s="65"/>
      <c r="H1107" s="65"/>
      <c r="I1107" s="1170">
        <v>9</v>
      </c>
      <c r="J1107" s="69">
        <v>1</v>
      </c>
      <c r="K1107" s="935"/>
      <c r="L1107" s="1051"/>
      <c r="M1107" s="1050"/>
      <c r="N1107" s="1050"/>
      <c r="O1107" s="1050"/>
      <c r="P1107" s="1050"/>
      <c r="Q1107" s="1050"/>
      <c r="R1107" s="1050"/>
      <c r="S1107" s="1050"/>
      <c r="T1107" s="1050"/>
      <c r="U1107" s="1050"/>
      <c r="V1107" s="1050"/>
      <c r="W1107" s="1050"/>
      <c r="X1107" s="1050"/>
      <c r="Y1107" s="1050"/>
      <c r="Z1107" s="1050"/>
      <c r="AA1107" s="1050"/>
      <c r="AB1107" s="1050"/>
      <c r="AC1107" s="1050"/>
      <c r="AD1107" s="1050"/>
      <c r="AE1107" s="1050"/>
      <c r="AF1107" s="1050"/>
      <c r="AG1107" s="1050"/>
      <c r="AH1107" s="1050"/>
      <c r="AI1107" s="1050"/>
      <c r="AJ1107" s="1050"/>
      <c r="AK1107" s="1050"/>
      <c r="AL1107" s="1050"/>
      <c r="AM1107" s="1050"/>
      <c r="AN1107" s="1050"/>
      <c r="AO1107" s="1050"/>
      <c r="AP1107" s="1050"/>
      <c r="AQ1107" s="1050"/>
      <c r="AR1107" s="1050"/>
      <c r="AS1107" s="1050"/>
      <c r="AT1107" s="1050"/>
      <c r="AU1107" s="1050"/>
      <c r="AV1107" s="1050"/>
      <c r="AW1107" s="1050"/>
      <c r="AX1107" s="1050"/>
      <c r="AY1107" s="1050"/>
      <c r="AZ1107" s="1050"/>
      <c r="BA1107" s="1050"/>
      <c r="BB1107" s="1050"/>
      <c r="BC1107" s="1050"/>
      <c r="BD1107" s="1050"/>
      <c r="BE1107" s="1050"/>
      <c r="BF1107" s="1050"/>
      <c r="BG1107" s="1050"/>
      <c r="BH1107" s="1050"/>
      <c r="BI1107" s="1050"/>
      <c r="BJ1107" s="1050"/>
      <c r="BK1107" s="1050"/>
      <c r="BL1107" s="1050"/>
      <c r="BM1107" s="1050"/>
      <c r="BN1107" s="1050"/>
      <c r="BO1107" s="1050"/>
      <c r="BP1107" s="1050"/>
      <c r="BQ1107" s="1050"/>
      <c r="BR1107" s="1050"/>
    </row>
    <row r="1108" spans="1:70" s="83" customFormat="1" ht="15.75" thickBot="1" x14ac:dyDescent="0.3">
      <c r="A1108" s="910" t="s">
        <v>656</v>
      </c>
      <c r="B1108" s="1033" t="s">
        <v>1318</v>
      </c>
      <c r="C1108" s="744" t="s">
        <v>655</v>
      </c>
      <c r="D1108" s="65" t="s">
        <v>751</v>
      </c>
      <c r="E1108" s="1043"/>
      <c r="F1108" s="1043"/>
      <c r="G1108" s="1043"/>
      <c r="H1108" s="1043"/>
      <c r="I1108" s="1032">
        <v>12</v>
      </c>
      <c r="J1108" s="69">
        <v>2</v>
      </c>
      <c r="K1108" s="1031"/>
      <c r="L1108" s="1054"/>
      <c r="M1108" s="1055"/>
      <c r="N1108" s="1055"/>
      <c r="O1108" s="1055"/>
      <c r="P1108" s="1055"/>
      <c r="Q1108" s="1055"/>
      <c r="R1108" s="1055"/>
      <c r="S1108" s="1055"/>
      <c r="T1108" s="1055"/>
      <c r="U1108" s="1055"/>
      <c r="V1108" s="1055"/>
      <c r="W1108" s="1055"/>
      <c r="X1108" s="1055"/>
      <c r="Y1108" s="1055"/>
      <c r="Z1108" s="1055"/>
      <c r="AA1108" s="1055"/>
      <c r="AB1108" s="1055"/>
      <c r="AC1108" s="1055"/>
      <c r="AD1108" s="1055"/>
      <c r="AE1108" s="1055"/>
      <c r="AF1108" s="1055"/>
      <c r="AG1108" s="1055"/>
      <c r="AH1108" s="1055"/>
      <c r="AI1108" s="1055"/>
      <c r="AJ1108" s="1055"/>
      <c r="AK1108" s="1055"/>
      <c r="AL1108" s="1055"/>
      <c r="AM1108" s="1055"/>
      <c r="AN1108" s="1055"/>
      <c r="AO1108" s="1055"/>
      <c r="AP1108" s="1055"/>
      <c r="AQ1108" s="1055"/>
      <c r="AR1108" s="1055"/>
      <c r="AS1108" s="1055"/>
      <c r="AT1108" s="1055"/>
      <c r="AU1108" s="1055"/>
      <c r="AV1108" s="1055"/>
      <c r="AW1108" s="1055"/>
      <c r="AX1108" s="1055"/>
      <c r="AY1108" s="1055"/>
      <c r="AZ1108" s="1055"/>
      <c r="BA1108" s="1055"/>
      <c r="BB1108" s="1055"/>
      <c r="BC1108" s="1055"/>
      <c r="BD1108" s="1055"/>
      <c r="BE1108" s="1055"/>
      <c r="BF1108" s="1055"/>
      <c r="BG1108" s="1055"/>
      <c r="BH1108" s="1055"/>
      <c r="BI1108" s="1055"/>
      <c r="BJ1108" s="1055"/>
      <c r="BK1108" s="1055"/>
      <c r="BL1108" s="1055"/>
      <c r="BM1108" s="1055"/>
      <c r="BN1108" s="1055"/>
      <c r="BO1108" s="1055"/>
      <c r="BP1108" s="1055"/>
      <c r="BQ1108" s="1055"/>
      <c r="BR1108" s="1055"/>
    </row>
    <row r="1109" spans="1:70" s="721" customFormat="1" x14ac:dyDescent="0.25">
      <c r="A1109" s="845" t="s">
        <v>656</v>
      </c>
      <c r="B1109" s="816" t="s">
        <v>657</v>
      </c>
      <c r="C1109" s="815" t="s">
        <v>655</v>
      </c>
      <c r="D1109" s="816" t="s">
        <v>751</v>
      </c>
      <c r="E1109" s="846"/>
      <c r="F1109" s="846"/>
      <c r="G1109" s="846"/>
      <c r="H1109" s="846"/>
      <c r="I1109" s="773">
        <v>2</v>
      </c>
      <c r="J1109" s="739">
        <v>9</v>
      </c>
      <c r="K1109" s="879"/>
      <c r="L1109" s="1074"/>
      <c r="M1109" s="1093"/>
      <c r="N1109" s="1093"/>
      <c r="O1109" s="1075"/>
      <c r="P1109" s="1075"/>
      <c r="Q1109" s="1075"/>
      <c r="R1109" s="1075"/>
      <c r="S1109" s="1075"/>
      <c r="T1109" s="1075"/>
      <c r="U1109" s="1075"/>
      <c r="V1109" s="1075"/>
      <c r="W1109" s="1075"/>
      <c r="X1109" s="1075"/>
      <c r="Y1109" s="1075"/>
      <c r="Z1109" s="1075"/>
      <c r="AA1109" s="1075"/>
      <c r="AB1109" s="1075"/>
      <c r="AC1109" s="1075"/>
      <c r="AD1109" s="1075"/>
      <c r="AE1109" s="1075"/>
      <c r="AF1109" s="1075"/>
      <c r="AG1109" s="1075"/>
      <c r="AH1109" s="1075"/>
      <c r="AI1109" s="1075"/>
      <c r="AJ1109" s="1075"/>
      <c r="AK1109" s="1075"/>
      <c r="AL1109" s="1075"/>
      <c r="AM1109" s="1075"/>
      <c r="AN1109" s="1075"/>
      <c r="AO1109" s="1075"/>
      <c r="AP1109" s="1075"/>
      <c r="AQ1109" s="1075"/>
      <c r="AR1109" s="1075"/>
      <c r="AS1109" s="1075"/>
      <c r="AT1109" s="1075"/>
      <c r="AU1109" s="1075"/>
      <c r="AV1109" s="1075"/>
      <c r="AW1109" s="1075"/>
      <c r="AX1109" s="1075"/>
      <c r="AY1109" s="1075"/>
      <c r="AZ1109" s="1075"/>
      <c r="BA1109" s="1075"/>
      <c r="BB1109" s="1075"/>
      <c r="BC1109" s="1075"/>
      <c r="BD1109" s="1075"/>
      <c r="BE1109" s="1075"/>
      <c r="BF1109" s="1075"/>
      <c r="BG1109" s="1075"/>
      <c r="BH1109" s="1075"/>
      <c r="BI1109" s="1075"/>
      <c r="BJ1109" s="1075"/>
      <c r="BK1109" s="1075"/>
      <c r="BL1109" s="1075"/>
      <c r="BM1109" s="1075"/>
      <c r="BN1109" s="1075"/>
      <c r="BO1109" s="1075"/>
      <c r="BP1109" s="1075"/>
      <c r="BQ1109" s="1075"/>
      <c r="BR1109" s="1075"/>
    </row>
    <row r="1110" spans="1:70" s="253" customFormat="1" ht="15.75" x14ac:dyDescent="0.25">
      <c r="A1110" s="1208" t="s">
        <v>1396</v>
      </c>
      <c r="B1110" s="1047" t="s">
        <v>1397</v>
      </c>
      <c r="C1110" s="1209"/>
      <c r="D1110" s="1210"/>
      <c r="E1110" s="1211"/>
      <c r="F1110" s="1211"/>
      <c r="G1110" s="1211"/>
      <c r="H1110" s="1211"/>
      <c r="I1110" s="1212">
        <v>100</v>
      </c>
      <c r="J1110" s="1213">
        <v>1</v>
      </c>
      <c r="K1110" s="476"/>
      <c r="L1110" s="935"/>
    </row>
    <row r="1111" spans="1:70" s="253" customFormat="1" ht="15.75" x14ac:dyDescent="0.25">
      <c r="A1111" s="1208" t="s">
        <v>1377</v>
      </c>
      <c r="B1111" s="1047" t="s">
        <v>1386</v>
      </c>
      <c r="C1111" s="1209"/>
      <c r="D1111" s="1210"/>
      <c r="E1111" s="1211"/>
      <c r="F1111" s="1211"/>
      <c r="G1111" s="1211"/>
      <c r="H1111" s="1211"/>
      <c r="I1111" s="1212">
        <v>40</v>
      </c>
      <c r="J1111" s="1213">
        <v>1</v>
      </c>
      <c r="K1111" s="476"/>
      <c r="L1111" s="935"/>
    </row>
    <row r="1112" spans="1:70" s="253" customFormat="1" ht="15.75" x14ac:dyDescent="0.25">
      <c r="A1112" s="1208" t="s">
        <v>1378</v>
      </c>
      <c r="B1112" s="1047" t="s">
        <v>1385</v>
      </c>
      <c r="C1112" s="1209"/>
      <c r="D1112" s="1210"/>
      <c r="E1112" s="1211"/>
      <c r="F1112" s="1211"/>
      <c r="G1112" s="1211"/>
      <c r="H1112" s="1211"/>
      <c r="I1112" s="1212">
        <v>40</v>
      </c>
      <c r="J1112" s="1213">
        <v>1</v>
      </c>
      <c r="K1112" s="476"/>
      <c r="L1112" s="935"/>
    </row>
    <row r="1113" spans="1:70" s="253" customFormat="1" ht="15.75" x14ac:dyDescent="0.25">
      <c r="A1113" s="1208" t="s">
        <v>1379</v>
      </c>
      <c r="B1113" s="1047" t="s">
        <v>1384</v>
      </c>
      <c r="C1113" s="1209"/>
      <c r="D1113" s="1210"/>
      <c r="E1113" s="1211"/>
      <c r="F1113" s="1211"/>
      <c r="G1113" s="1211"/>
      <c r="H1113" s="1211"/>
      <c r="I1113" s="1212">
        <v>5</v>
      </c>
      <c r="J1113" s="1213">
        <v>1</v>
      </c>
      <c r="K1113" s="476"/>
      <c r="L1113" s="935"/>
    </row>
    <row r="1114" spans="1:70" s="253" customFormat="1" ht="31.5" x14ac:dyDescent="0.25">
      <c r="A1114" s="1208" t="s">
        <v>1380</v>
      </c>
      <c r="B1114" s="1047" t="s">
        <v>1383</v>
      </c>
      <c r="C1114" s="1209"/>
      <c r="D1114" s="1210"/>
      <c r="E1114" s="1211"/>
      <c r="F1114" s="1211"/>
      <c r="G1114" s="1211"/>
      <c r="H1114" s="1211"/>
      <c r="I1114" s="1212">
        <v>8</v>
      </c>
      <c r="J1114" s="1213">
        <v>1</v>
      </c>
      <c r="K1114" s="476"/>
      <c r="L1114" s="935"/>
    </row>
    <row r="1115" spans="1:70" s="253" customFormat="1" ht="15.75" x14ac:dyDescent="0.25">
      <c r="A1115" s="1208" t="s">
        <v>1381</v>
      </c>
      <c r="B1115" s="1047" t="s">
        <v>1382</v>
      </c>
      <c r="C1115" s="1209"/>
      <c r="D1115" s="1210"/>
      <c r="E1115" s="1211"/>
      <c r="F1115" s="1211"/>
      <c r="G1115" s="1211"/>
      <c r="H1115" s="1211"/>
      <c r="I1115" s="1212">
        <v>100</v>
      </c>
      <c r="J1115" s="1213">
        <v>1</v>
      </c>
      <c r="K1115" s="476"/>
      <c r="L1115" s="935"/>
    </row>
    <row r="1116" spans="1:70" s="253" customFormat="1" ht="16.5" thickBot="1" x14ac:dyDescent="0.3">
      <c r="A1116" s="1208" t="s">
        <v>1388</v>
      </c>
      <c r="B1116" s="1047" t="s">
        <v>1389</v>
      </c>
      <c r="C1116" s="1209"/>
      <c r="D1116" s="1210"/>
      <c r="E1116" s="1211"/>
      <c r="F1116" s="1211"/>
      <c r="G1116" s="1211"/>
      <c r="H1116" s="1211"/>
      <c r="I1116" s="1212">
        <v>67</v>
      </c>
      <c r="J1116" s="1213">
        <v>1</v>
      </c>
      <c r="K1116" s="476"/>
      <c r="L1116" s="935"/>
    </row>
    <row r="1117" spans="1:70" s="253" customFormat="1" ht="31.5" x14ac:dyDescent="0.25">
      <c r="A1117" s="1214" t="s">
        <v>1390</v>
      </c>
      <c r="B1117" s="1200" t="s">
        <v>1393</v>
      </c>
      <c r="C1117" s="1205" t="s">
        <v>651</v>
      </c>
      <c r="D1117" s="1201"/>
      <c r="E1117" s="1202"/>
      <c r="F1117" s="1202"/>
      <c r="G1117" s="1202"/>
      <c r="H1117" s="1202"/>
      <c r="I1117" s="1203">
        <v>1</v>
      </c>
      <c r="J1117" s="1204">
        <v>3</v>
      </c>
      <c r="K1117" s="1199"/>
      <c r="L1117" s="935"/>
    </row>
    <row r="1118" spans="1:70" s="253" customFormat="1" ht="25.5" x14ac:dyDescent="0.25">
      <c r="A1118" s="1208" t="s">
        <v>1391</v>
      </c>
      <c r="B1118" s="1047" t="s">
        <v>1394</v>
      </c>
      <c r="C1118" s="1147" t="s">
        <v>651</v>
      </c>
      <c r="D1118" s="1210"/>
      <c r="E1118" s="1211"/>
      <c r="F1118" s="1211"/>
      <c r="G1118" s="1211"/>
      <c r="H1118" s="1211"/>
      <c r="I1118" s="1212">
        <v>2</v>
      </c>
      <c r="J1118" s="1213">
        <v>3</v>
      </c>
      <c r="K1118" s="476"/>
      <c r="L1118" s="935"/>
    </row>
    <row r="1119" spans="1:70" s="253" customFormat="1" ht="26.25" thickBot="1" x14ac:dyDescent="0.3">
      <c r="A1119" s="1208" t="s">
        <v>1392</v>
      </c>
      <c r="B1119" s="1047" t="s">
        <v>1395</v>
      </c>
      <c r="C1119" s="1147" t="s">
        <v>651</v>
      </c>
      <c r="D1119" s="1210"/>
      <c r="E1119" s="1211"/>
      <c r="F1119" s="1211"/>
      <c r="G1119" s="1211"/>
      <c r="H1119" s="1211"/>
      <c r="I1119" s="1212">
        <v>2</v>
      </c>
      <c r="J1119" s="1213">
        <v>3</v>
      </c>
      <c r="K1119" s="476"/>
      <c r="L1119" s="935"/>
    </row>
    <row r="1120" spans="1:70" s="720" customFormat="1" x14ac:dyDescent="0.25">
      <c r="A1120" s="1010" t="s">
        <v>205</v>
      </c>
      <c r="B1120" s="816" t="s">
        <v>206</v>
      </c>
      <c r="C1120" s="815" t="s">
        <v>490</v>
      </c>
      <c r="D1120" s="816" t="s">
        <v>751</v>
      </c>
      <c r="E1120" s="1012"/>
      <c r="F1120" s="1012"/>
      <c r="G1120" s="1012"/>
      <c r="H1120" s="1012"/>
      <c r="I1120" s="773" t="s">
        <v>46</v>
      </c>
      <c r="J1120" s="739">
        <v>4</v>
      </c>
      <c r="K1120" s="879" t="s">
        <v>1297</v>
      </c>
      <c r="L1120" s="1064"/>
      <c r="M1120" s="1081"/>
      <c r="N1120" s="1081"/>
      <c r="O1120" s="1080"/>
      <c r="P1120" s="1080"/>
      <c r="Q1120" s="1080"/>
      <c r="R1120" s="1080"/>
      <c r="S1120" s="1080"/>
      <c r="T1120" s="1080"/>
      <c r="U1120" s="1080"/>
      <c r="V1120" s="1080"/>
      <c r="W1120" s="1080"/>
      <c r="X1120" s="1080"/>
      <c r="Y1120" s="1080"/>
      <c r="Z1120" s="1080"/>
      <c r="AA1120" s="1080"/>
      <c r="AB1120" s="1080"/>
      <c r="AC1120" s="1080"/>
      <c r="AD1120" s="1080"/>
      <c r="AE1120" s="1080"/>
      <c r="AF1120" s="1080"/>
      <c r="AG1120" s="1080"/>
      <c r="AH1120" s="1080"/>
      <c r="AI1120" s="1080"/>
      <c r="AJ1120" s="1080"/>
      <c r="AK1120" s="1080"/>
      <c r="AL1120" s="1080"/>
      <c r="AM1120" s="1080"/>
      <c r="AN1120" s="1080"/>
      <c r="AO1120" s="1080"/>
      <c r="AP1120" s="1080"/>
      <c r="AQ1120" s="1080"/>
      <c r="AR1120" s="1080"/>
      <c r="AS1120" s="1080"/>
      <c r="AT1120" s="1080"/>
      <c r="AU1120" s="1080"/>
      <c r="AV1120" s="1080"/>
      <c r="AW1120" s="1080"/>
      <c r="AX1120" s="1080"/>
      <c r="AY1120" s="1080"/>
      <c r="AZ1120" s="1080"/>
      <c r="BA1120" s="1080"/>
      <c r="BB1120" s="1080"/>
      <c r="BC1120" s="1080"/>
      <c r="BD1120" s="1080"/>
      <c r="BE1120" s="1080"/>
      <c r="BF1120" s="1080"/>
      <c r="BG1120" s="1080"/>
      <c r="BH1120" s="1080"/>
      <c r="BI1120" s="1080"/>
      <c r="BJ1120" s="1080"/>
      <c r="BK1120" s="1080"/>
      <c r="BL1120" s="1080"/>
      <c r="BM1120" s="1080"/>
      <c r="BN1120" s="1080"/>
      <c r="BO1120" s="1080"/>
      <c r="BP1120" s="1080"/>
      <c r="BQ1120" s="1080"/>
      <c r="BR1120" s="1080"/>
    </row>
    <row r="1121" spans="1:70" s="687" customFormat="1" x14ac:dyDescent="0.25">
      <c r="A1121" s="757" t="s">
        <v>207</v>
      </c>
      <c r="B1121" s="761" t="s">
        <v>208</v>
      </c>
      <c r="C1121" s="758" t="s">
        <v>490</v>
      </c>
      <c r="D1121" s="754" t="s">
        <v>751</v>
      </c>
      <c r="E1121" s="794"/>
      <c r="F1121" s="794"/>
      <c r="G1121" s="794"/>
      <c r="H1121" s="794"/>
      <c r="I1121" s="544" t="s">
        <v>46</v>
      </c>
      <c r="J1121" s="724">
        <v>4</v>
      </c>
      <c r="K1121" s="872"/>
      <c r="L1121" s="1082"/>
      <c r="M1121" s="1081"/>
      <c r="N1121" s="1081"/>
      <c r="O1121" s="1081"/>
      <c r="P1121" s="1081"/>
      <c r="Q1121" s="1081"/>
      <c r="R1121" s="1081"/>
      <c r="S1121" s="1081"/>
      <c r="T1121" s="1081"/>
      <c r="U1121" s="1081"/>
      <c r="V1121" s="1081"/>
      <c r="W1121" s="1081"/>
      <c r="X1121" s="1081"/>
      <c r="Y1121" s="1081"/>
      <c r="Z1121" s="1081"/>
      <c r="AA1121" s="1081"/>
      <c r="AB1121" s="1081"/>
      <c r="AC1121" s="1081"/>
      <c r="AD1121" s="1081"/>
      <c r="AE1121" s="1081"/>
      <c r="AF1121" s="1081"/>
      <c r="AG1121" s="1081"/>
      <c r="AH1121" s="1081"/>
      <c r="AI1121" s="1081"/>
      <c r="AJ1121" s="1081"/>
      <c r="AK1121" s="1081"/>
      <c r="AL1121" s="1081"/>
      <c r="AM1121" s="1081"/>
      <c r="AN1121" s="1081"/>
      <c r="AO1121" s="1081"/>
      <c r="AP1121" s="1081"/>
      <c r="AQ1121" s="1081"/>
      <c r="AR1121" s="1081"/>
      <c r="AS1121" s="1081"/>
      <c r="AT1121" s="1081"/>
      <c r="AU1121" s="1081"/>
      <c r="AV1121" s="1081"/>
      <c r="AW1121" s="1081"/>
      <c r="AX1121" s="1081"/>
      <c r="AY1121" s="1081"/>
      <c r="AZ1121" s="1081"/>
      <c r="BA1121" s="1081"/>
      <c r="BB1121" s="1081"/>
      <c r="BC1121" s="1081"/>
      <c r="BD1121" s="1081"/>
      <c r="BE1121" s="1081"/>
      <c r="BF1121" s="1081"/>
      <c r="BG1121" s="1081"/>
      <c r="BH1121" s="1081"/>
      <c r="BI1121" s="1081"/>
      <c r="BJ1121" s="1081"/>
      <c r="BK1121" s="1081"/>
      <c r="BL1121" s="1081"/>
      <c r="BM1121" s="1081"/>
      <c r="BN1121" s="1081"/>
      <c r="BO1121" s="1081"/>
      <c r="BP1121" s="1081"/>
      <c r="BQ1121" s="1081"/>
      <c r="BR1121" s="1081"/>
    </row>
    <row r="1122" spans="1:70" s="687" customFormat="1" x14ac:dyDescent="0.25">
      <c r="A1122" s="757" t="s">
        <v>209</v>
      </c>
      <c r="B1122" s="761" t="s">
        <v>210</v>
      </c>
      <c r="C1122" s="758" t="s">
        <v>490</v>
      </c>
      <c r="D1122" s="754" t="s">
        <v>751</v>
      </c>
      <c r="E1122" s="794"/>
      <c r="F1122" s="794"/>
      <c r="G1122" s="794"/>
      <c r="H1122" s="794"/>
      <c r="I1122" s="544" t="s">
        <v>46</v>
      </c>
      <c r="J1122" s="724">
        <v>4</v>
      </c>
      <c r="K1122" s="872"/>
      <c r="L1122" s="1082"/>
      <c r="M1122" s="1059"/>
      <c r="N1122" s="1059"/>
      <c r="O1122" s="1081"/>
      <c r="P1122" s="1081"/>
      <c r="Q1122" s="1081"/>
      <c r="R1122" s="1081"/>
      <c r="S1122" s="1081"/>
      <c r="T1122" s="1081"/>
      <c r="U1122" s="1081"/>
      <c r="V1122" s="1081"/>
      <c r="W1122" s="1081"/>
      <c r="X1122" s="1081"/>
      <c r="Y1122" s="1081"/>
      <c r="Z1122" s="1081"/>
      <c r="AA1122" s="1081"/>
      <c r="AB1122" s="1081"/>
      <c r="AC1122" s="1081"/>
      <c r="AD1122" s="1081"/>
      <c r="AE1122" s="1081"/>
      <c r="AF1122" s="1081"/>
      <c r="AG1122" s="1081"/>
      <c r="AH1122" s="1081"/>
      <c r="AI1122" s="1081"/>
      <c r="AJ1122" s="1081"/>
      <c r="AK1122" s="1081"/>
      <c r="AL1122" s="1081"/>
      <c r="AM1122" s="1081"/>
      <c r="AN1122" s="1081"/>
      <c r="AO1122" s="1081"/>
      <c r="AP1122" s="1081"/>
      <c r="AQ1122" s="1081"/>
      <c r="AR1122" s="1081"/>
      <c r="AS1122" s="1081"/>
      <c r="AT1122" s="1081"/>
      <c r="AU1122" s="1081"/>
      <c r="AV1122" s="1081"/>
      <c r="AW1122" s="1081"/>
      <c r="AX1122" s="1081"/>
      <c r="AY1122" s="1081"/>
      <c r="AZ1122" s="1081"/>
      <c r="BA1122" s="1081"/>
      <c r="BB1122" s="1081"/>
      <c r="BC1122" s="1081"/>
      <c r="BD1122" s="1081"/>
      <c r="BE1122" s="1081"/>
      <c r="BF1122" s="1081"/>
      <c r="BG1122" s="1081"/>
      <c r="BH1122" s="1081"/>
      <c r="BI1122" s="1081"/>
      <c r="BJ1122" s="1081"/>
      <c r="BK1122" s="1081"/>
      <c r="BL1122" s="1081"/>
      <c r="BM1122" s="1081"/>
      <c r="BN1122" s="1081"/>
      <c r="BO1122" s="1081"/>
      <c r="BP1122" s="1081"/>
      <c r="BQ1122" s="1081"/>
      <c r="BR1122" s="1081"/>
    </row>
    <row r="1123" spans="1:70" s="83" customFormat="1" x14ac:dyDescent="0.25">
      <c r="A1123" s="757" t="s">
        <v>212</v>
      </c>
      <c r="B1123" s="761" t="s">
        <v>210</v>
      </c>
      <c r="C1123" s="758" t="s">
        <v>490</v>
      </c>
      <c r="D1123" s="754" t="s">
        <v>751</v>
      </c>
      <c r="E1123" s="794"/>
      <c r="F1123" s="794"/>
      <c r="G1123" s="794"/>
      <c r="H1123" s="794"/>
      <c r="I1123" s="544" t="s">
        <v>46</v>
      </c>
      <c r="J1123" s="724">
        <v>4</v>
      </c>
      <c r="K1123" s="874"/>
      <c r="L1123" s="1054"/>
      <c r="M1123" s="1055"/>
      <c r="N1123" s="1055"/>
      <c r="O1123" s="1055"/>
      <c r="P1123" s="1055"/>
      <c r="Q1123" s="1055"/>
      <c r="R1123" s="1055"/>
      <c r="S1123" s="1055"/>
      <c r="T1123" s="1055"/>
      <c r="U1123" s="1055"/>
      <c r="V1123" s="1055"/>
      <c r="W1123" s="1055"/>
      <c r="X1123" s="1055"/>
      <c r="Y1123" s="1055"/>
      <c r="Z1123" s="1055"/>
      <c r="AA1123" s="1055"/>
      <c r="AB1123" s="1055"/>
      <c r="AC1123" s="1055"/>
      <c r="AD1123" s="1055"/>
      <c r="AE1123" s="1055"/>
      <c r="AF1123" s="1055"/>
      <c r="AG1123" s="1055"/>
      <c r="AH1123" s="1055"/>
      <c r="AI1123" s="1055"/>
      <c r="AJ1123" s="1055"/>
      <c r="AK1123" s="1055"/>
      <c r="AL1123" s="1055"/>
      <c r="AM1123" s="1055"/>
      <c r="AN1123" s="1055"/>
      <c r="AO1123" s="1055"/>
      <c r="AP1123" s="1055"/>
      <c r="AQ1123" s="1055"/>
      <c r="AR1123" s="1055"/>
      <c r="AS1123" s="1055"/>
      <c r="AT1123" s="1055"/>
      <c r="AU1123" s="1055"/>
      <c r="AV1123" s="1055"/>
      <c r="AW1123" s="1055"/>
      <c r="AX1123" s="1055"/>
      <c r="AY1123" s="1055"/>
      <c r="AZ1123" s="1055"/>
      <c r="BA1123" s="1055"/>
      <c r="BB1123" s="1055"/>
      <c r="BC1123" s="1055"/>
      <c r="BD1123" s="1055"/>
      <c r="BE1123" s="1055"/>
      <c r="BF1123" s="1055"/>
      <c r="BG1123" s="1055"/>
      <c r="BH1123" s="1055"/>
      <c r="BI1123" s="1055"/>
      <c r="BJ1123" s="1055"/>
      <c r="BK1123" s="1055"/>
      <c r="BL1123" s="1055"/>
      <c r="BM1123" s="1055"/>
      <c r="BN1123" s="1055"/>
      <c r="BO1123" s="1055"/>
      <c r="BP1123" s="1055"/>
      <c r="BQ1123" s="1055"/>
      <c r="BR1123" s="1055"/>
    </row>
    <row r="1124" spans="1:70" s="387" customFormat="1" x14ac:dyDescent="0.25">
      <c r="A1124" s="757" t="s">
        <v>213</v>
      </c>
      <c r="B1124" s="761" t="s">
        <v>210</v>
      </c>
      <c r="C1124" s="758" t="s">
        <v>490</v>
      </c>
      <c r="D1124" s="754" t="s">
        <v>751</v>
      </c>
      <c r="E1124" s="794"/>
      <c r="F1124" s="794"/>
      <c r="G1124" s="794"/>
      <c r="H1124" s="794"/>
      <c r="I1124" s="544" t="s">
        <v>46</v>
      </c>
      <c r="J1124" s="724">
        <v>4</v>
      </c>
      <c r="K1124" s="872"/>
      <c r="L1124" s="1069"/>
      <c r="M1124" s="1102"/>
      <c r="N1124" s="1102"/>
      <c r="O1124" s="1101"/>
      <c r="P1124" s="1101"/>
      <c r="Q1124" s="1101"/>
      <c r="R1124" s="1101"/>
      <c r="S1124" s="1101"/>
      <c r="T1124" s="1101"/>
      <c r="U1124" s="1101"/>
      <c r="V1124" s="1101"/>
      <c r="W1124" s="1101"/>
      <c r="X1124" s="1101"/>
      <c r="Y1124" s="1101"/>
      <c r="Z1124" s="1101"/>
      <c r="AA1124" s="1101"/>
      <c r="AB1124" s="1101"/>
      <c r="AC1124" s="1101"/>
      <c r="AD1124" s="1101"/>
      <c r="AE1124" s="1101"/>
      <c r="AF1124" s="1101"/>
      <c r="AG1124" s="1101"/>
      <c r="AH1124" s="1101"/>
      <c r="AI1124" s="1101"/>
      <c r="AJ1124" s="1101"/>
      <c r="AK1124" s="1101"/>
      <c r="AL1124" s="1101"/>
      <c r="AM1124" s="1101"/>
      <c r="AN1124" s="1101"/>
      <c r="AO1124" s="1101"/>
      <c r="AP1124" s="1101"/>
      <c r="AQ1124" s="1101"/>
      <c r="AR1124" s="1101"/>
      <c r="AS1124" s="1101"/>
      <c r="AT1124" s="1101"/>
      <c r="AU1124" s="1101"/>
      <c r="AV1124" s="1101"/>
      <c r="AW1124" s="1101"/>
      <c r="AX1124" s="1101"/>
      <c r="AY1124" s="1101"/>
      <c r="AZ1124" s="1101"/>
      <c r="BA1124" s="1101"/>
      <c r="BB1124" s="1101"/>
      <c r="BC1124" s="1101"/>
      <c r="BD1124" s="1101"/>
      <c r="BE1124" s="1101"/>
      <c r="BF1124" s="1101"/>
      <c r="BG1124" s="1101"/>
      <c r="BH1124" s="1101"/>
      <c r="BI1124" s="1101"/>
      <c r="BJ1124" s="1101"/>
      <c r="BK1124" s="1101"/>
      <c r="BL1124" s="1101"/>
      <c r="BM1124" s="1101"/>
      <c r="BN1124" s="1101"/>
      <c r="BO1124" s="1101"/>
      <c r="BP1124" s="1101"/>
      <c r="BQ1124" s="1101"/>
      <c r="BR1124" s="1101"/>
    </row>
    <row r="1125" spans="1:70" s="720" customFormat="1" ht="15.75" thickBot="1" x14ac:dyDescent="0.3">
      <c r="A1125" s="1013" t="s">
        <v>211</v>
      </c>
      <c r="B1125" s="1014" t="s">
        <v>210</v>
      </c>
      <c r="C1125" s="808" t="s">
        <v>490</v>
      </c>
      <c r="D1125" s="760" t="s">
        <v>751</v>
      </c>
      <c r="E1125" s="809"/>
      <c r="F1125" s="809"/>
      <c r="G1125" s="809"/>
      <c r="H1125" s="809"/>
      <c r="I1125" s="722" t="s">
        <v>46</v>
      </c>
      <c r="J1125" s="810">
        <v>4</v>
      </c>
      <c r="K1125" s="1015"/>
      <c r="L1125" s="1064"/>
      <c r="M1125" s="1080"/>
      <c r="N1125" s="1080"/>
      <c r="O1125" s="1080"/>
      <c r="P1125" s="1080"/>
      <c r="Q1125" s="1080"/>
      <c r="R1125" s="1080"/>
      <c r="S1125" s="1080"/>
      <c r="T1125" s="1080"/>
      <c r="U1125" s="1080"/>
      <c r="V1125" s="1080"/>
      <c r="W1125" s="1080"/>
      <c r="X1125" s="1080"/>
      <c r="Y1125" s="1080"/>
      <c r="Z1125" s="1080"/>
      <c r="AA1125" s="1080"/>
      <c r="AB1125" s="1080"/>
      <c r="AC1125" s="1080"/>
      <c r="AD1125" s="1080"/>
      <c r="AE1125" s="1080"/>
      <c r="AF1125" s="1080"/>
      <c r="AG1125" s="1080"/>
      <c r="AH1125" s="1080"/>
      <c r="AI1125" s="1080"/>
      <c r="AJ1125" s="1080"/>
      <c r="AK1125" s="1080"/>
      <c r="AL1125" s="1080"/>
      <c r="AM1125" s="1080"/>
      <c r="AN1125" s="1080"/>
      <c r="AO1125" s="1080"/>
      <c r="AP1125" s="1080"/>
      <c r="AQ1125" s="1080"/>
      <c r="AR1125" s="1080"/>
      <c r="AS1125" s="1080"/>
      <c r="AT1125" s="1080"/>
      <c r="AU1125" s="1080"/>
      <c r="AV1125" s="1080"/>
      <c r="AW1125" s="1080"/>
      <c r="AX1125" s="1080"/>
      <c r="AY1125" s="1080"/>
      <c r="AZ1125" s="1080"/>
      <c r="BA1125" s="1080"/>
      <c r="BB1125" s="1080"/>
      <c r="BC1125" s="1080"/>
      <c r="BD1125" s="1080"/>
      <c r="BE1125" s="1080"/>
      <c r="BF1125" s="1080"/>
      <c r="BG1125" s="1080"/>
      <c r="BH1125" s="1080"/>
      <c r="BI1125" s="1080"/>
      <c r="BJ1125" s="1080"/>
      <c r="BK1125" s="1080"/>
      <c r="BL1125" s="1080"/>
      <c r="BM1125" s="1080"/>
      <c r="BN1125" s="1080"/>
      <c r="BO1125" s="1080"/>
      <c r="BP1125" s="1080"/>
      <c r="BQ1125" s="1080"/>
      <c r="BR1125" s="1080"/>
    </row>
    <row r="1126" spans="1:70" s="616" customFormat="1" ht="32.25" thickBot="1" x14ac:dyDescent="0.3">
      <c r="A1126" s="1208" t="s">
        <v>934</v>
      </c>
      <c r="B1126" s="1047" t="s">
        <v>684</v>
      </c>
      <c r="C1126" s="1209" t="s">
        <v>685</v>
      </c>
      <c r="D1126" s="1210" t="s">
        <v>751</v>
      </c>
      <c r="E1126" s="1211"/>
      <c r="F1126" s="1211"/>
      <c r="G1126" s="1211"/>
      <c r="H1126" s="1211"/>
      <c r="I1126" s="1212">
        <v>6</v>
      </c>
      <c r="J1126" s="1213">
        <v>1</v>
      </c>
      <c r="K1126" s="543"/>
      <c r="L1126" s="543"/>
    </row>
    <row r="1127" spans="1:70" s="395" customFormat="1" ht="25.5" x14ac:dyDescent="0.25">
      <c r="A1127" s="1214" t="s">
        <v>698</v>
      </c>
      <c r="B1127" s="1200" t="s">
        <v>566</v>
      </c>
      <c r="C1127" s="1205" t="s">
        <v>651</v>
      </c>
      <c r="D1127" s="1201" t="s">
        <v>751</v>
      </c>
      <c r="E1127" s="1202"/>
      <c r="F1127" s="1202"/>
      <c r="G1127" s="1202"/>
      <c r="H1127" s="1202"/>
      <c r="I1127" s="1203">
        <v>6</v>
      </c>
      <c r="J1127" s="1204">
        <v>3</v>
      </c>
      <c r="K1127" s="1199"/>
      <c r="L1127" s="935"/>
    </row>
    <row r="1128" spans="1:70" s="253" customFormat="1" ht="31.5" x14ac:dyDescent="0.25">
      <c r="A1128" s="1208" t="s">
        <v>696</v>
      </c>
      <c r="B1128" s="1047" t="s">
        <v>697</v>
      </c>
      <c r="C1128" s="1147" t="s">
        <v>651</v>
      </c>
      <c r="D1128" s="1210" t="s">
        <v>751</v>
      </c>
      <c r="E1128" s="1211"/>
      <c r="F1128" s="1211"/>
      <c r="G1128" s="1211"/>
      <c r="H1128" s="1211"/>
      <c r="I1128" s="1212">
        <v>6</v>
      </c>
      <c r="J1128" s="1213">
        <v>3</v>
      </c>
      <c r="K1128" s="476"/>
      <c r="L1128" s="935"/>
    </row>
    <row r="1129" spans="1:70" s="253" customFormat="1" ht="15.75" x14ac:dyDescent="0.25">
      <c r="A1129" s="1208" t="s">
        <v>1399</v>
      </c>
      <c r="B1129" s="1047" t="s">
        <v>1398</v>
      </c>
      <c r="C1129" s="1209" t="s">
        <v>964</v>
      </c>
      <c r="D1129" s="1210"/>
      <c r="E1129" s="1211"/>
      <c r="F1129" s="1211"/>
      <c r="G1129" s="1211"/>
      <c r="H1129" s="1211"/>
      <c r="I1129" s="1212">
        <v>500</v>
      </c>
      <c r="J1129" s="1213">
        <v>1</v>
      </c>
      <c r="K1129" s="476"/>
      <c r="L1129" s="935"/>
    </row>
    <row r="1130" spans="1:70" s="253" customFormat="1" ht="15.75" x14ac:dyDescent="0.25">
      <c r="A1130" s="1208" t="s">
        <v>1402</v>
      </c>
      <c r="B1130" s="1047" t="s">
        <v>837</v>
      </c>
      <c r="C1130" s="1209" t="s">
        <v>964</v>
      </c>
      <c r="D1130" s="1210"/>
      <c r="E1130" s="1211"/>
      <c r="F1130" s="1211"/>
      <c r="G1130" s="1211"/>
      <c r="H1130" s="1211"/>
      <c r="I1130" s="1212">
        <v>250</v>
      </c>
      <c r="J1130" s="1213">
        <v>1</v>
      </c>
      <c r="K1130" s="476"/>
      <c r="L1130" s="935"/>
    </row>
    <row r="1131" spans="1:70" s="253" customFormat="1" ht="30" x14ac:dyDescent="0.25">
      <c r="A1131" s="1225" t="s">
        <v>531</v>
      </c>
      <c r="B1131" s="660" t="s">
        <v>532</v>
      </c>
      <c r="C1131" s="1226" t="s">
        <v>753</v>
      </c>
      <c r="D1131" s="1227" t="s">
        <v>751</v>
      </c>
      <c r="E1131" s="869"/>
      <c r="F1131" s="869"/>
      <c r="G1131" s="869"/>
      <c r="H1131" s="869"/>
      <c r="I1131" s="1029">
        <v>100</v>
      </c>
      <c r="J1131" s="1026">
        <v>1</v>
      </c>
      <c r="K1131" s="232"/>
      <c r="L1131" s="1155"/>
      <c r="M1131" s="292"/>
    </row>
    <row r="1132" spans="1:70" s="253" customFormat="1" ht="30" x14ac:dyDescent="0.25">
      <c r="A1132" s="1225" t="s">
        <v>1217</v>
      </c>
      <c r="B1132" s="660" t="s">
        <v>1405</v>
      </c>
      <c r="C1132" s="1226"/>
      <c r="D1132" s="1227"/>
      <c r="E1132" s="869"/>
      <c r="F1132" s="869"/>
      <c r="G1132" s="869"/>
      <c r="H1132" s="869"/>
      <c r="I1132" s="1029" t="s">
        <v>46</v>
      </c>
      <c r="J1132" s="1026">
        <v>1</v>
      </c>
      <c r="K1132" s="204"/>
      <c r="L1132" s="1155"/>
      <c r="M1132" s="292"/>
    </row>
    <row r="1133" spans="1:70" s="253" customFormat="1" x14ac:dyDescent="0.25">
      <c r="A1133" s="1225" t="s">
        <v>1220</v>
      </c>
      <c r="B1133" s="660" t="s">
        <v>1406</v>
      </c>
      <c r="C1133" s="1226"/>
      <c r="D1133" s="1227"/>
      <c r="E1133" s="869"/>
      <c r="F1133" s="869"/>
      <c r="G1133" s="869"/>
      <c r="H1133" s="869"/>
      <c r="I1133" s="1029" t="s">
        <v>46</v>
      </c>
      <c r="J1133" s="1026">
        <v>1</v>
      </c>
      <c r="K1133" s="204"/>
      <c r="L1133" s="1155"/>
      <c r="M1133" s="292"/>
    </row>
    <row r="1134" spans="1:70" s="253" customFormat="1" x14ac:dyDescent="0.25">
      <c r="A1134" s="1225" t="s">
        <v>1223</v>
      </c>
      <c r="B1134" s="660" t="s">
        <v>1407</v>
      </c>
      <c r="C1134" s="1226"/>
      <c r="D1134" s="1227"/>
      <c r="E1134" s="869"/>
      <c r="F1134" s="869"/>
      <c r="G1134" s="869"/>
      <c r="H1134" s="869"/>
      <c r="I1134" s="1029" t="s">
        <v>46</v>
      </c>
      <c r="J1134" s="1026">
        <v>1</v>
      </c>
      <c r="K1134" s="204"/>
      <c r="L1134" s="1155"/>
      <c r="M1134" s="292"/>
    </row>
    <row r="1135" spans="1:70" s="253" customFormat="1" ht="30" x14ac:dyDescent="0.25">
      <c r="A1135" s="1225" t="s">
        <v>1226</v>
      </c>
      <c r="B1135" s="660" t="s">
        <v>1404</v>
      </c>
      <c r="C1135" s="1226"/>
      <c r="D1135" s="1227"/>
      <c r="E1135" s="869"/>
      <c r="F1135" s="869"/>
      <c r="G1135" s="869"/>
      <c r="H1135" s="869"/>
      <c r="I1135" s="1029" t="s">
        <v>46</v>
      </c>
      <c r="J1135" s="1026">
        <v>1</v>
      </c>
      <c r="K1135" s="204"/>
      <c r="L1135" s="1155"/>
      <c r="M1135" s="292"/>
    </row>
    <row r="1136" spans="1:70" s="83" customFormat="1" ht="15.75" x14ac:dyDescent="0.25">
      <c r="A1136" s="1208" t="s">
        <v>1403</v>
      </c>
      <c r="B1136" s="1047" t="s">
        <v>836</v>
      </c>
      <c r="C1136" s="1209" t="s">
        <v>964</v>
      </c>
      <c r="D1136" s="1210"/>
      <c r="E1136" s="1211"/>
      <c r="F1136" s="1211"/>
      <c r="G1136" s="1211"/>
      <c r="H1136" s="1211"/>
      <c r="I1136" s="1212">
        <v>300</v>
      </c>
      <c r="J1136" s="1213">
        <v>1</v>
      </c>
      <c r="K1136" s="768"/>
      <c r="L1136" s="768"/>
    </row>
    <row r="1137" spans="1:70" s="838" customFormat="1" x14ac:dyDescent="0.25">
      <c r="A1137" s="857" t="s">
        <v>1357</v>
      </c>
      <c r="B1137" s="65" t="s">
        <v>1358</v>
      </c>
      <c r="C1137" s="744" t="s">
        <v>655</v>
      </c>
      <c r="D1137" s="65"/>
      <c r="E1137" s="1191"/>
      <c r="F1137" s="1189"/>
      <c r="G1137" s="1189"/>
      <c r="H1137" s="65"/>
      <c r="I1137" s="68">
        <v>2</v>
      </c>
      <c r="J1137" s="103">
        <v>1</v>
      </c>
      <c r="K1137" s="874" t="s">
        <v>51</v>
      </c>
      <c r="L1137" s="1051"/>
      <c r="M1137" s="1050"/>
      <c r="N1137" s="1050"/>
      <c r="O1137" s="1050"/>
      <c r="P1137" s="1050"/>
      <c r="Q1137" s="1050"/>
      <c r="R1137" s="1050"/>
      <c r="S1137" s="1050"/>
      <c r="T1137" s="1050"/>
      <c r="U1137" s="1050"/>
      <c r="V1137" s="1050"/>
      <c r="W1137" s="1050"/>
      <c r="X1137" s="1050"/>
      <c r="Y1137" s="1050"/>
      <c r="Z1137" s="1050"/>
      <c r="AA1137" s="1050"/>
      <c r="AB1137" s="1050"/>
      <c r="AC1137" s="1050"/>
      <c r="AD1137" s="1050"/>
      <c r="AE1137" s="1050"/>
      <c r="AF1137" s="1050"/>
      <c r="AG1137" s="1050"/>
      <c r="AH1137" s="1050"/>
      <c r="AI1137" s="1050"/>
      <c r="AJ1137" s="1050"/>
      <c r="AK1137" s="1050"/>
      <c r="AL1137" s="1050"/>
      <c r="AM1137" s="1050"/>
      <c r="AN1137" s="1050"/>
      <c r="AO1137" s="1050"/>
      <c r="AP1137" s="1050"/>
      <c r="AQ1137" s="1050"/>
      <c r="AR1137" s="1050"/>
      <c r="AS1137" s="1050"/>
      <c r="AT1137" s="1050"/>
      <c r="AU1137" s="1050"/>
      <c r="AV1137" s="1050"/>
      <c r="AW1137" s="1050"/>
      <c r="AX1137" s="1050"/>
      <c r="AY1137" s="1050"/>
      <c r="AZ1137" s="1050"/>
      <c r="BA1137" s="1050"/>
      <c r="BB1137" s="1050"/>
      <c r="BC1137" s="1050"/>
      <c r="BD1137" s="1050"/>
      <c r="BE1137" s="1050"/>
      <c r="BF1137" s="1050"/>
      <c r="BG1137" s="1050"/>
      <c r="BH1137" s="1050"/>
      <c r="BI1137" s="1050"/>
      <c r="BJ1137" s="1050"/>
      <c r="BK1137" s="1050"/>
      <c r="BL1137" s="1050"/>
      <c r="BM1137" s="1050"/>
      <c r="BN1137" s="1050"/>
      <c r="BO1137" s="1050"/>
      <c r="BP1137" s="1050"/>
      <c r="BQ1137" s="1050"/>
      <c r="BR1137" s="1050"/>
    </row>
    <row r="1138" spans="1:70" s="728" customFormat="1" ht="25.5" x14ac:dyDescent="0.25">
      <c r="A1138" s="827" t="s">
        <v>419</v>
      </c>
      <c r="B1138" s="828" t="s">
        <v>420</v>
      </c>
      <c r="C1138" s="834" t="s">
        <v>651</v>
      </c>
      <c r="D1138" s="192" t="s">
        <v>751</v>
      </c>
      <c r="E1138" s="829"/>
      <c r="F1138" s="829"/>
      <c r="G1138" s="829"/>
      <c r="H1138" s="829"/>
      <c r="I1138" s="68">
        <v>1</v>
      </c>
      <c r="J1138" s="724">
        <v>4</v>
      </c>
      <c r="K1138" s="884"/>
      <c r="L1138" s="1084"/>
      <c r="M1138" s="1085"/>
      <c r="N1138" s="1085"/>
      <c r="O1138" s="1083"/>
      <c r="P1138" s="1083"/>
      <c r="Q1138" s="1083"/>
      <c r="R1138" s="1083"/>
      <c r="S1138" s="1083"/>
      <c r="T1138" s="1083"/>
      <c r="U1138" s="1083"/>
      <c r="V1138" s="1083"/>
      <c r="W1138" s="1083"/>
      <c r="X1138" s="1083"/>
      <c r="Y1138" s="1083"/>
      <c r="Z1138" s="1083"/>
      <c r="AA1138" s="1083"/>
      <c r="AB1138" s="1083"/>
      <c r="AC1138" s="1083"/>
      <c r="AD1138" s="1083"/>
      <c r="AE1138" s="1083"/>
      <c r="AF1138" s="1083"/>
      <c r="AG1138" s="1083"/>
      <c r="AH1138" s="1083"/>
      <c r="AI1138" s="1083"/>
      <c r="AJ1138" s="1083"/>
      <c r="AK1138" s="1083"/>
      <c r="AL1138" s="1083"/>
      <c r="AM1138" s="1083"/>
      <c r="AN1138" s="1083"/>
      <c r="AO1138" s="1083"/>
      <c r="AP1138" s="1083"/>
      <c r="AQ1138" s="1083"/>
      <c r="AR1138" s="1083"/>
      <c r="AS1138" s="1083"/>
      <c r="AT1138" s="1083"/>
      <c r="AU1138" s="1083"/>
      <c r="AV1138" s="1083"/>
      <c r="AW1138" s="1083"/>
      <c r="AX1138" s="1083"/>
      <c r="AY1138" s="1083"/>
      <c r="AZ1138" s="1083"/>
      <c r="BA1138" s="1083"/>
      <c r="BB1138" s="1083"/>
      <c r="BC1138" s="1083"/>
      <c r="BD1138" s="1083"/>
      <c r="BE1138" s="1083"/>
      <c r="BF1138" s="1083"/>
      <c r="BG1138" s="1083"/>
      <c r="BH1138" s="1083"/>
      <c r="BI1138" s="1083"/>
      <c r="BJ1138" s="1083"/>
      <c r="BK1138" s="1083"/>
      <c r="BL1138" s="1083"/>
      <c r="BM1138" s="1083"/>
      <c r="BN1138" s="1083"/>
      <c r="BO1138" s="1083"/>
      <c r="BP1138" s="1083"/>
      <c r="BQ1138" s="1083"/>
      <c r="BR1138" s="1083"/>
    </row>
    <row r="1139" spans="1:70" s="292" customFormat="1" ht="38.25" thickBot="1" x14ac:dyDescent="0.3">
      <c r="A1139" s="1215" t="s">
        <v>371</v>
      </c>
      <c r="B1139" s="1171" t="s">
        <v>142</v>
      </c>
      <c r="C1139" s="1216"/>
      <c r="D1139" s="1217" t="s">
        <v>751</v>
      </c>
      <c r="E1139" s="1173"/>
      <c r="F1139" s="1173"/>
      <c r="G1139" s="1173"/>
      <c r="H1139" s="1173"/>
      <c r="I1139" s="1176">
        <v>50</v>
      </c>
      <c r="J1139" s="1187">
        <v>1</v>
      </c>
      <c r="K1139" s="232"/>
      <c r="L1139" s="1155"/>
    </row>
    <row r="1140" spans="1:70" s="253" customFormat="1" x14ac:dyDescent="0.25">
      <c r="A1140" s="1218" t="s">
        <v>381</v>
      </c>
      <c r="B1140" s="1219" t="s">
        <v>1387</v>
      </c>
      <c r="C1140" s="1220"/>
      <c r="D1140" s="1221" t="s">
        <v>751</v>
      </c>
      <c r="E1140" s="1222"/>
      <c r="F1140" s="1222"/>
      <c r="G1140" s="1222"/>
      <c r="H1140" s="1222"/>
      <c r="I1140" s="1223">
        <v>300</v>
      </c>
      <c r="J1140" s="1224">
        <v>1</v>
      </c>
      <c r="K1140" s="1199"/>
      <c r="L1140" s="849"/>
    </row>
    <row r="1141" spans="1:70" s="253" customFormat="1" ht="15.75" x14ac:dyDescent="0.25">
      <c r="A1141" s="1208" t="s">
        <v>1402</v>
      </c>
      <c r="B1141" s="1047" t="s">
        <v>1398</v>
      </c>
      <c r="C1141" s="1209" t="s">
        <v>964</v>
      </c>
      <c r="D1141" s="1210"/>
      <c r="E1141" s="1211"/>
      <c r="F1141" s="1211"/>
      <c r="G1141" s="1211"/>
      <c r="H1141" s="1211"/>
      <c r="I1141" s="1212" t="s">
        <v>46</v>
      </c>
      <c r="J1141" s="1213">
        <v>1</v>
      </c>
      <c r="K1141" s="476"/>
      <c r="L1141" s="935"/>
    </row>
    <row r="1142" spans="1:70" s="253" customFormat="1" ht="25.5" x14ac:dyDescent="0.25">
      <c r="A1142" s="857" t="s">
        <v>1400</v>
      </c>
      <c r="B1142" s="65" t="s">
        <v>1401</v>
      </c>
      <c r="C1142" s="1209"/>
      <c r="D1142" s="1210"/>
      <c r="E1142" s="1211"/>
      <c r="F1142" s="1211"/>
      <c r="G1142" s="1211"/>
      <c r="H1142" s="1211"/>
      <c r="I1142" s="68">
        <v>7</v>
      </c>
      <c r="J1142" s="103">
        <v>1</v>
      </c>
      <c r="K1142" s="877" t="s">
        <v>1409</v>
      </c>
      <c r="L1142" s="935"/>
    </row>
    <row r="1143" spans="1:70" s="838" customFormat="1" ht="31.5" x14ac:dyDescent="0.25">
      <c r="A1143" s="1235" t="s">
        <v>1357</v>
      </c>
      <c r="B1143" s="1047" t="s">
        <v>1358</v>
      </c>
      <c r="C1143" s="1236" t="s">
        <v>655</v>
      </c>
      <c r="D1143" s="1047"/>
      <c r="E1143" s="1148"/>
      <c r="F1143" s="1008"/>
      <c r="G1143" s="1008"/>
      <c r="H1143" s="1047"/>
      <c r="I1143" s="1237">
        <v>9</v>
      </c>
      <c r="J1143" s="1238">
        <v>1</v>
      </c>
      <c r="K1143" s="874"/>
      <c r="L1143" s="887" t="s">
        <v>1411</v>
      </c>
      <c r="M1143" s="1050"/>
      <c r="N1143" s="1050"/>
      <c r="O1143" s="1050"/>
      <c r="P1143" s="1050"/>
      <c r="Q1143" s="1050"/>
      <c r="R1143" s="1050"/>
      <c r="S1143" s="1050"/>
      <c r="T1143" s="1050"/>
      <c r="U1143" s="1050"/>
      <c r="V1143" s="1050"/>
      <c r="W1143" s="1050"/>
      <c r="X1143" s="1050"/>
      <c r="Y1143" s="1050"/>
      <c r="Z1143" s="1050"/>
      <c r="AA1143" s="1050"/>
      <c r="AB1143" s="1050"/>
      <c r="AC1143" s="1050"/>
      <c r="AD1143" s="1050"/>
      <c r="AE1143" s="1050"/>
      <c r="AF1143" s="1050"/>
      <c r="AG1143" s="1050"/>
      <c r="AH1143" s="1050"/>
      <c r="AI1143" s="1050"/>
      <c r="AJ1143" s="1050"/>
      <c r="AK1143" s="1050"/>
      <c r="AL1143" s="1050"/>
      <c r="AM1143" s="1050"/>
      <c r="AN1143" s="1050"/>
      <c r="AO1143" s="1050"/>
      <c r="AP1143" s="1050"/>
      <c r="AQ1143" s="1050"/>
      <c r="AR1143" s="1050"/>
      <c r="AS1143" s="1050"/>
      <c r="AT1143" s="1050"/>
      <c r="AU1143" s="1050"/>
      <c r="AV1143" s="1050"/>
      <c r="AW1143" s="1050"/>
      <c r="AX1143" s="1050"/>
      <c r="AY1143" s="1050"/>
      <c r="AZ1143" s="1050"/>
      <c r="BA1143" s="1050"/>
      <c r="BB1143" s="1050"/>
      <c r="BC1143" s="1050"/>
      <c r="BD1143" s="1050"/>
      <c r="BE1143" s="1050"/>
      <c r="BF1143" s="1050"/>
      <c r="BG1143" s="1050"/>
      <c r="BH1143" s="1050"/>
      <c r="BI1143" s="1050"/>
      <c r="BJ1143" s="1050"/>
      <c r="BK1143" s="1050"/>
      <c r="BL1143" s="1050"/>
      <c r="BM1143" s="1050"/>
      <c r="BN1143" s="1050"/>
      <c r="BO1143" s="1050"/>
      <c r="BP1143" s="1050"/>
      <c r="BQ1143" s="1050"/>
      <c r="BR1143" s="1050"/>
    </row>
    <row r="1144" spans="1:70" s="838" customFormat="1" ht="45" x14ac:dyDescent="0.25">
      <c r="A1144" s="1022" t="s">
        <v>1346</v>
      </c>
      <c r="B1144" s="1028" t="s">
        <v>1347</v>
      </c>
      <c r="C1144" s="1145" t="s">
        <v>676</v>
      </c>
      <c r="D1144" s="869"/>
      <c r="E1144" s="869"/>
      <c r="F1144" s="869"/>
      <c r="G1144" s="869"/>
      <c r="H1144" s="869"/>
      <c r="I1144" s="1029">
        <v>3</v>
      </c>
      <c r="J1144" s="1026">
        <v>1</v>
      </c>
      <c r="K1144" s="935"/>
      <c r="L1144" s="1051"/>
      <c r="M1144" s="1050"/>
      <c r="N1144" s="1050"/>
      <c r="O1144" s="1050"/>
      <c r="P1144" s="1050"/>
      <c r="Q1144" s="1050"/>
      <c r="R1144" s="1050"/>
      <c r="S1144" s="1050"/>
      <c r="T1144" s="1050"/>
      <c r="U1144" s="1050"/>
      <c r="V1144" s="1050"/>
      <c r="W1144" s="1050"/>
      <c r="X1144" s="1050"/>
      <c r="Y1144" s="1050"/>
      <c r="Z1144" s="1050"/>
      <c r="AA1144" s="1050"/>
      <c r="AB1144" s="1050"/>
      <c r="AC1144" s="1050"/>
      <c r="AD1144" s="1050"/>
      <c r="AE1144" s="1050"/>
      <c r="AF1144" s="1050"/>
      <c r="AG1144" s="1050"/>
      <c r="AH1144" s="1050"/>
      <c r="AI1144" s="1050"/>
      <c r="AJ1144" s="1050"/>
      <c r="AK1144" s="1050"/>
      <c r="AL1144" s="1050"/>
      <c r="AM1144" s="1050"/>
      <c r="AN1144" s="1050"/>
      <c r="AO1144" s="1050"/>
      <c r="AP1144" s="1050"/>
      <c r="AQ1144" s="1050"/>
      <c r="AR1144" s="1050"/>
      <c r="AS1144" s="1050"/>
      <c r="AT1144" s="1050"/>
      <c r="AU1144" s="1050"/>
      <c r="AV1144" s="1050"/>
      <c r="AW1144" s="1050"/>
      <c r="AX1144" s="1050"/>
      <c r="AY1144" s="1050"/>
      <c r="AZ1144" s="1050"/>
      <c r="BA1144" s="1050"/>
      <c r="BB1144" s="1050"/>
      <c r="BC1144" s="1050"/>
      <c r="BD1144" s="1050"/>
      <c r="BE1144" s="1050"/>
      <c r="BF1144" s="1050"/>
      <c r="BG1144" s="1050"/>
      <c r="BH1144" s="1050"/>
      <c r="BI1144" s="1050"/>
      <c r="BJ1144" s="1050"/>
      <c r="BK1144" s="1050"/>
      <c r="BL1144" s="1050"/>
      <c r="BM1144" s="1050"/>
      <c r="BN1144" s="1050"/>
      <c r="BO1144" s="1050"/>
      <c r="BP1144" s="1050"/>
      <c r="BQ1144" s="1050"/>
      <c r="BR1144" s="1050"/>
    </row>
    <row r="1145" spans="1:70" s="83" customFormat="1" ht="37.5" x14ac:dyDescent="0.3">
      <c r="A1145" s="1228" t="s">
        <v>136</v>
      </c>
      <c r="B1145" s="1185" t="s">
        <v>137</v>
      </c>
      <c r="C1145" s="1229" t="s">
        <v>138</v>
      </c>
      <c r="D1145" s="1230" t="s">
        <v>751</v>
      </c>
      <c r="E1145" s="1231"/>
      <c r="F1145" s="1231"/>
      <c r="G1145" s="1231"/>
      <c r="H1145" s="1231"/>
      <c r="I1145" s="1232">
        <v>2</v>
      </c>
      <c r="J1145" s="1233">
        <v>3</v>
      </c>
      <c r="K1145" s="872"/>
      <c r="L1145" s="768"/>
    </row>
    <row r="1146" spans="1:70" s="772" customFormat="1" ht="25.5" x14ac:dyDescent="0.25">
      <c r="A1146" s="827" t="s">
        <v>290</v>
      </c>
      <c r="B1146" s="828" t="s">
        <v>291</v>
      </c>
      <c r="C1146" s="834" t="s">
        <v>651</v>
      </c>
      <c r="D1146" s="192" t="s">
        <v>751</v>
      </c>
      <c r="E1146" s="829"/>
      <c r="F1146" s="829"/>
      <c r="G1146" s="829"/>
      <c r="H1146" s="829"/>
      <c r="I1146" s="68">
        <v>1</v>
      </c>
      <c r="J1146" s="724">
        <v>4</v>
      </c>
      <c r="K1146" s="884"/>
      <c r="L1146" s="1062"/>
      <c r="M1146" s="1063"/>
      <c r="N1146" s="1063"/>
      <c r="O1146" s="1063"/>
      <c r="P1146" s="1063"/>
      <c r="Q1146" s="1063"/>
      <c r="R1146" s="1063"/>
      <c r="S1146" s="1063"/>
      <c r="T1146" s="1063"/>
      <c r="U1146" s="1063"/>
      <c r="V1146" s="1063"/>
      <c r="W1146" s="1063"/>
      <c r="X1146" s="1063"/>
      <c r="Y1146" s="1063"/>
      <c r="Z1146" s="1063"/>
      <c r="AA1146" s="1063"/>
      <c r="AB1146" s="1063"/>
      <c r="AC1146" s="1063"/>
      <c r="AD1146" s="1063"/>
      <c r="AE1146" s="1063"/>
      <c r="AF1146" s="1063"/>
      <c r="AG1146" s="1063"/>
      <c r="AH1146" s="1063"/>
      <c r="AI1146" s="1063"/>
      <c r="AJ1146" s="1063"/>
      <c r="AK1146" s="1063"/>
      <c r="AL1146" s="1063"/>
      <c r="AM1146" s="1063"/>
      <c r="AN1146" s="1063"/>
      <c r="AO1146" s="1063"/>
      <c r="AP1146" s="1063"/>
      <c r="AQ1146" s="1063"/>
      <c r="AR1146" s="1063"/>
      <c r="AS1146" s="1063"/>
      <c r="AT1146" s="1063"/>
      <c r="AU1146" s="1063"/>
      <c r="AV1146" s="1063"/>
      <c r="AW1146" s="1063"/>
      <c r="AX1146" s="1063"/>
      <c r="AY1146" s="1063"/>
      <c r="AZ1146" s="1063"/>
      <c r="BA1146" s="1063"/>
      <c r="BB1146" s="1063"/>
      <c r="BC1146" s="1063"/>
      <c r="BD1146" s="1063"/>
      <c r="BE1146" s="1063"/>
      <c r="BF1146" s="1063"/>
      <c r="BG1146" s="1063"/>
      <c r="BH1146" s="1063"/>
      <c r="BI1146" s="1063"/>
      <c r="BJ1146" s="1063"/>
      <c r="BK1146" s="1063"/>
      <c r="BL1146" s="1063"/>
      <c r="BM1146" s="1063"/>
      <c r="BN1146" s="1063"/>
      <c r="BO1146" s="1063"/>
      <c r="BP1146" s="1063"/>
      <c r="BQ1146" s="1063"/>
      <c r="BR1146" s="1063"/>
    </row>
    <row r="1147" spans="1:70" s="83" customFormat="1" ht="25.5" x14ac:dyDescent="0.3">
      <c r="A1147" s="1228" t="s">
        <v>1414</v>
      </c>
      <c r="B1147" s="1185" t="s">
        <v>1415</v>
      </c>
      <c r="C1147" s="1147" t="s">
        <v>651</v>
      </c>
      <c r="D1147" s="1230"/>
      <c r="E1147" s="1231"/>
      <c r="F1147" s="1231"/>
      <c r="G1147" s="1231"/>
      <c r="H1147" s="1231"/>
      <c r="I1147" s="1232" t="s">
        <v>1348</v>
      </c>
      <c r="J1147" s="1233">
        <v>3</v>
      </c>
      <c r="K1147" s="872"/>
      <c r="L1147" s="768"/>
    </row>
    <row r="1148" spans="1:70" s="83" customFormat="1" ht="25.5" x14ac:dyDescent="0.3">
      <c r="A1148" s="1228" t="s">
        <v>1412</v>
      </c>
      <c r="B1148" s="1185" t="s">
        <v>1413</v>
      </c>
      <c r="C1148" s="1147" t="s">
        <v>651</v>
      </c>
      <c r="D1148" s="1230"/>
      <c r="E1148" s="1231"/>
      <c r="F1148" s="1231"/>
      <c r="G1148" s="1231"/>
      <c r="H1148" s="1231"/>
      <c r="I1148" s="1232" t="s">
        <v>1348</v>
      </c>
      <c r="J1148" s="1233">
        <v>3</v>
      </c>
      <c r="K1148" s="872"/>
      <c r="L1148" s="768"/>
    </row>
  </sheetData>
  <mergeCells count="20">
    <mergeCell ref="H1091:I1091"/>
    <mergeCell ref="C838:C839"/>
    <mergeCell ref="A449:I449"/>
    <mergeCell ref="H53:I53"/>
    <mergeCell ref="H54:I54"/>
    <mergeCell ref="H55:I55"/>
    <mergeCell ref="H349:I349"/>
    <mergeCell ref="H11:I11"/>
    <mergeCell ref="H154:I154"/>
    <mergeCell ref="H52:I52"/>
    <mergeCell ref="H1:I1"/>
    <mergeCell ref="H2:I2"/>
    <mergeCell ref="H3:I3"/>
    <mergeCell ref="H4:I4"/>
    <mergeCell ref="H5:I5"/>
    <mergeCell ref="H6:I6"/>
    <mergeCell ref="H7:I7"/>
    <mergeCell ref="H8:I8"/>
    <mergeCell ref="H9:I9"/>
    <mergeCell ref="H10:I10"/>
  </mergeCells>
  <phoneticPr fontId="38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4"/>
  <sheetViews>
    <sheetView workbookViewId="0">
      <selection activeCell="B23" sqref="B23"/>
    </sheetView>
  </sheetViews>
  <sheetFormatPr defaultColWidth="8.85546875" defaultRowHeight="15" x14ac:dyDescent="0.25"/>
  <cols>
    <col min="1" max="1" width="25.28515625" customWidth="1"/>
    <col min="2" max="2" width="41" bestFit="1" customWidth="1"/>
  </cols>
  <sheetData>
    <row r="1" spans="1:44" s="616" customFormat="1" ht="25.5" x14ac:dyDescent="0.25">
      <c r="A1" s="349" t="s">
        <v>296</v>
      </c>
      <c r="B1" s="302" t="s">
        <v>297</v>
      </c>
      <c r="C1" s="515" t="s">
        <v>651</v>
      </c>
      <c r="D1" s="192" t="s">
        <v>751</v>
      </c>
      <c r="E1" s="213"/>
      <c r="F1" s="213"/>
      <c r="G1" s="213"/>
      <c r="H1" s="213"/>
      <c r="I1" s="68">
        <v>3</v>
      </c>
      <c r="J1" s="69">
        <v>9</v>
      </c>
      <c r="K1" s="674"/>
    </row>
    <row r="2" spans="1:44" s="616" customFormat="1" ht="25.5" x14ac:dyDescent="0.25">
      <c r="A2" s="349" t="s">
        <v>300</v>
      </c>
      <c r="B2" s="302" t="s">
        <v>301</v>
      </c>
      <c r="C2" s="515" t="s">
        <v>651</v>
      </c>
      <c r="D2" s="192" t="s">
        <v>751</v>
      </c>
      <c r="E2" s="213"/>
      <c r="F2" s="213"/>
      <c r="G2" s="213"/>
      <c r="H2" s="213"/>
      <c r="I2" s="68">
        <v>3</v>
      </c>
      <c r="J2" s="69">
        <v>9</v>
      </c>
      <c r="K2" s="674"/>
    </row>
    <row r="6" spans="1:44" s="253" customFormat="1" ht="25.5" x14ac:dyDescent="0.25">
      <c r="A6" s="412" t="s">
        <v>393</v>
      </c>
      <c r="B6" s="425" t="s">
        <v>394</v>
      </c>
      <c r="C6" s="414" t="s">
        <v>753</v>
      </c>
      <c r="D6" s="423" t="s">
        <v>751</v>
      </c>
      <c r="E6" s="75"/>
      <c r="F6" s="65"/>
      <c r="G6" s="65"/>
      <c r="H6" s="65"/>
      <c r="I6" s="68"/>
      <c r="J6" s="69">
        <v>5</v>
      </c>
      <c r="K6" s="476"/>
    </row>
    <row r="7" spans="1:44" s="613" customFormat="1" ht="15.75" thickBot="1" x14ac:dyDescent="0.3">
      <c r="A7" s="618" t="s">
        <v>150</v>
      </c>
      <c r="B7" s="302" t="s">
        <v>151</v>
      </c>
      <c r="C7" s="615"/>
      <c r="D7" s="617" t="s">
        <v>751</v>
      </c>
      <c r="E7" s="346"/>
      <c r="F7" s="346"/>
      <c r="G7" s="346"/>
      <c r="H7" s="346"/>
      <c r="I7" s="68">
        <v>300</v>
      </c>
      <c r="J7" s="69">
        <v>2</v>
      </c>
      <c r="K7" s="543"/>
    </row>
    <row r="8" spans="1:44" s="535" customFormat="1" ht="38.25" x14ac:dyDescent="0.25">
      <c r="A8" s="506" t="s">
        <v>349</v>
      </c>
      <c r="B8" s="301" t="s">
        <v>350</v>
      </c>
      <c r="C8" s="526" t="s">
        <v>761</v>
      </c>
      <c r="D8" s="299"/>
      <c r="E8" s="346"/>
      <c r="F8" s="346"/>
      <c r="G8" s="346"/>
      <c r="H8" s="346"/>
      <c r="I8" s="68">
        <v>6</v>
      </c>
      <c r="J8" s="69">
        <v>3</v>
      </c>
      <c r="K8" s="507"/>
    </row>
    <row r="9" spans="1:44" s="253" customFormat="1" x14ac:dyDescent="0.25">
      <c r="A9" s="412" t="s">
        <v>390</v>
      </c>
      <c r="B9" s="425" t="s">
        <v>391</v>
      </c>
      <c r="C9" s="414"/>
      <c r="D9" s="420" t="s">
        <v>652</v>
      </c>
      <c r="E9" s="75"/>
      <c r="F9" s="65"/>
      <c r="G9" s="65"/>
      <c r="H9" s="65"/>
      <c r="I9" s="68">
        <v>400</v>
      </c>
      <c r="J9" s="69">
        <v>5</v>
      </c>
      <c r="K9" s="476"/>
    </row>
    <row r="12" spans="1:44" s="83" customFormat="1" ht="51.75" thickBot="1" x14ac:dyDescent="0.3">
      <c r="A12" s="586" t="s">
        <v>254</v>
      </c>
      <c r="B12" s="198" t="s">
        <v>255</v>
      </c>
      <c r="C12" s="593" t="s">
        <v>256</v>
      </c>
      <c r="D12" s="559" t="s">
        <v>652</v>
      </c>
      <c r="I12" s="68">
        <v>6</v>
      </c>
      <c r="J12" s="69">
        <v>3</v>
      </c>
      <c r="K12" s="469"/>
    </row>
    <row r="13" spans="1:44" s="83" customFormat="1" ht="25.5" x14ac:dyDescent="0.25">
      <c r="A13" s="554" t="s">
        <v>221</v>
      </c>
      <c r="B13" s="598" t="s">
        <v>222</v>
      </c>
      <c r="C13" s="594" t="s">
        <v>651</v>
      </c>
      <c r="D13" s="584" t="s">
        <v>652</v>
      </c>
      <c r="E13" s="583"/>
      <c r="F13" s="585"/>
      <c r="G13" s="585"/>
      <c r="H13" s="585"/>
      <c r="I13" s="270">
        <v>7</v>
      </c>
      <c r="J13" s="271">
        <v>4</v>
      </c>
      <c r="K13" s="471"/>
      <c r="L13" s="567"/>
      <c r="M13" s="567"/>
      <c r="N13" s="567"/>
      <c r="O13" s="567"/>
      <c r="P13" s="567"/>
      <c r="Q13" s="567"/>
      <c r="R13" s="568"/>
      <c r="S13" s="568"/>
      <c r="T13" s="568"/>
      <c r="U13" s="569"/>
      <c r="V13" s="568"/>
      <c r="W13" s="568"/>
      <c r="X13" s="568"/>
      <c r="Y13" s="568"/>
      <c r="Z13" s="567"/>
      <c r="AA13" s="567"/>
      <c r="AB13" s="567"/>
      <c r="AC13" s="570"/>
      <c r="AD13" s="570"/>
      <c r="AE13" s="570"/>
      <c r="AF13" s="570"/>
      <c r="AG13" s="570"/>
      <c r="AH13" s="570"/>
      <c r="AI13" s="570"/>
      <c r="AJ13" s="571"/>
      <c r="AK13" s="570"/>
      <c r="AL13" s="572"/>
      <c r="AM13" s="572"/>
      <c r="AN13" s="570"/>
      <c r="AO13" s="570"/>
      <c r="AP13" s="570"/>
      <c r="AQ13" s="572"/>
      <c r="AR13" s="570"/>
    </row>
    <row r="14" spans="1:44" s="83" customFormat="1" ht="25.5" x14ac:dyDescent="0.25">
      <c r="A14" s="586" t="s">
        <v>223</v>
      </c>
      <c r="B14" s="198" t="s">
        <v>224</v>
      </c>
      <c r="C14" s="595" t="s">
        <v>651</v>
      </c>
      <c r="D14" s="588" t="s">
        <v>652</v>
      </c>
      <c r="E14" s="587"/>
      <c r="F14" s="589"/>
      <c r="G14" s="589"/>
      <c r="H14" s="589"/>
      <c r="I14" s="102">
        <v>3</v>
      </c>
      <c r="J14" s="69">
        <v>4</v>
      </c>
      <c r="K14" s="469"/>
      <c r="L14" s="567"/>
      <c r="M14" s="567"/>
      <c r="N14" s="567"/>
      <c r="O14" s="567"/>
      <c r="P14" s="567"/>
      <c r="Q14" s="567"/>
      <c r="R14" s="568"/>
      <c r="S14" s="568"/>
      <c r="T14" s="568"/>
      <c r="U14" s="569"/>
      <c r="V14" s="568"/>
      <c r="W14" s="568"/>
      <c r="X14" s="568"/>
      <c r="Y14" s="568"/>
      <c r="Z14" s="567"/>
      <c r="AA14" s="567"/>
      <c r="AB14" s="567"/>
      <c r="AC14" s="570"/>
      <c r="AD14" s="570"/>
      <c r="AE14" s="570"/>
      <c r="AF14" s="570"/>
      <c r="AG14" s="570"/>
      <c r="AH14" s="570"/>
      <c r="AI14" s="570"/>
      <c r="AJ14" s="571"/>
      <c r="AK14" s="570"/>
      <c r="AL14" s="572"/>
      <c r="AM14" s="572"/>
      <c r="AN14" s="570"/>
      <c r="AO14" s="570"/>
      <c r="AP14" s="570"/>
      <c r="AQ14" s="572"/>
      <c r="AR14" s="570"/>
    </row>
    <row r="15" spans="1:44" s="83" customFormat="1" ht="25.5" x14ac:dyDescent="0.25">
      <c r="A15" s="586" t="s">
        <v>99</v>
      </c>
      <c r="B15" s="198" t="s">
        <v>100</v>
      </c>
      <c r="C15" s="596" t="s">
        <v>651</v>
      </c>
      <c r="D15" s="386" t="s">
        <v>751</v>
      </c>
      <c r="E15" s="587"/>
      <c r="F15" s="589"/>
      <c r="G15" s="589"/>
      <c r="H15" s="589"/>
      <c r="I15" s="68">
        <v>3</v>
      </c>
      <c r="J15" s="69">
        <v>4</v>
      </c>
      <c r="K15" s="469"/>
      <c r="L15" s="567"/>
      <c r="M15" s="567"/>
      <c r="N15" s="567"/>
      <c r="O15" s="567"/>
      <c r="P15" s="567"/>
      <c r="Q15" s="567"/>
      <c r="R15" s="568"/>
      <c r="S15" s="568"/>
      <c r="T15" s="568"/>
      <c r="U15" s="569"/>
      <c r="V15" s="568"/>
      <c r="W15" s="568"/>
      <c r="X15" s="568"/>
      <c r="Y15" s="568"/>
      <c r="Z15" s="567"/>
      <c r="AA15" s="567"/>
      <c r="AB15" s="567"/>
      <c r="AC15" s="570"/>
      <c r="AD15" s="570"/>
      <c r="AE15" s="570"/>
      <c r="AF15" s="570"/>
      <c r="AG15" s="570"/>
      <c r="AH15" s="570"/>
      <c r="AI15" s="570"/>
      <c r="AJ15" s="571"/>
      <c r="AK15" s="570"/>
      <c r="AL15" s="572"/>
      <c r="AM15" s="572"/>
      <c r="AN15" s="570"/>
      <c r="AO15" s="570"/>
      <c r="AP15" s="570"/>
      <c r="AQ15" s="572"/>
      <c r="AR15" s="570"/>
    </row>
    <row r="16" spans="1:44" s="83" customFormat="1" ht="25.5" x14ac:dyDescent="0.25">
      <c r="A16" s="349" t="s">
        <v>101</v>
      </c>
      <c r="B16" s="196" t="s">
        <v>102</v>
      </c>
      <c r="C16" s="389" t="s">
        <v>651</v>
      </c>
      <c r="D16" s="299" t="s">
        <v>751</v>
      </c>
      <c r="E16" s="587"/>
      <c r="F16" s="589"/>
      <c r="G16" s="589"/>
      <c r="H16" s="589"/>
      <c r="I16" s="102">
        <v>3</v>
      </c>
      <c r="J16" s="69">
        <v>4</v>
      </c>
      <c r="K16" s="469"/>
      <c r="L16" s="567"/>
      <c r="M16" s="567"/>
      <c r="N16" s="567"/>
      <c r="O16" s="567"/>
      <c r="P16" s="567"/>
      <c r="Q16" s="567"/>
      <c r="R16" s="568"/>
      <c r="S16" s="568"/>
      <c r="T16" s="568"/>
      <c r="U16" s="569"/>
      <c r="V16" s="568"/>
      <c r="W16" s="568"/>
      <c r="X16" s="568"/>
      <c r="Y16" s="568"/>
      <c r="Z16" s="567"/>
      <c r="AA16" s="567"/>
      <c r="AB16" s="567"/>
      <c r="AC16" s="570"/>
      <c r="AD16" s="570"/>
      <c r="AE16" s="570"/>
      <c r="AF16" s="570"/>
      <c r="AG16" s="570"/>
      <c r="AH16" s="570"/>
      <c r="AI16" s="570"/>
      <c r="AJ16" s="571"/>
      <c r="AK16" s="570"/>
      <c r="AL16" s="572"/>
      <c r="AM16" s="572"/>
      <c r="AN16" s="570"/>
      <c r="AO16" s="570"/>
      <c r="AP16" s="570"/>
      <c r="AQ16" s="572"/>
      <c r="AR16" s="570"/>
    </row>
    <row r="17" spans="1:44" s="83" customFormat="1" ht="25.5" x14ac:dyDescent="0.25">
      <c r="A17" s="349" t="s">
        <v>103</v>
      </c>
      <c r="B17" s="196" t="s">
        <v>104</v>
      </c>
      <c r="C17" s="389" t="s">
        <v>651</v>
      </c>
      <c r="D17" s="299" t="s">
        <v>751</v>
      </c>
      <c r="E17" s="587"/>
      <c r="F17" s="589"/>
      <c r="G17" s="589"/>
      <c r="H17" s="589"/>
      <c r="I17" s="68">
        <v>3</v>
      </c>
      <c r="J17" s="69">
        <v>4</v>
      </c>
      <c r="K17" s="469"/>
      <c r="L17" s="567"/>
      <c r="M17" s="567"/>
      <c r="N17" s="567"/>
      <c r="O17" s="567"/>
      <c r="P17" s="567"/>
      <c r="Q17" s="567"/>
      <c r="R17" s="568"/>
      <c r="S17" s="568"/>
      <c r="T17" s="568"/>
      <c r="U17" s="569"/>
      <c r="V17" s="568"/>
      <c r="W17" s="568"/>
      <c r="X17" s="568"/>
      <c r="Y17" s="568"/>
      <c r="Z17" s="567"/>
      <c r="AA17" s="567"/>
      <c r="AB17" s="567"/>
      <c r="AC17" s="570"/>
      <c r="AD17" s="570"/>
      <c r="AE17" s="570"/>
      <c r="AF17" s="570"/>
      <c r="AG17" s="570"/>
      <c r="AH17" s="570"/>
      <c r="AI17" s="570"/>
      <c r="AJ17" s="571"/>
      <c r="AK17" s="570"/>
      <c r="AL17" s="572"/>
      <c r="AM17" s="572"/>
      <c r="AN17" s="570"/>
      <c r="AO17" s="570"/>
      <c r="AP17" s="570"/>
      <c r="AQ17" s="572"/>
      <c r="AR17" s="570"/>
    </row>
    <row r="18" spans="1:44" s="83" customFormat="1" ht="25.5" x14ac:dyDescent="0.25">
      <c r="A18" s="349" t="s">
        <v>105</v>
      </c>
      <c r="B18" s="196" t="s">
        <v>106</v>
      </c>
      <c r="C18" s="389" t="s">
        <v>651</v>
      </c>
      <c r="D18" s="299" t="s">
        <v>751</v>
      </c>
      <c r="E18" s="587"/>
      <c r="F18" s="589"/>
      <c r="G18" s="589"/>
      <c r="H18" s="589"/>
      <c r="I18" s="102">
        <v>3</v>
      </c>
      <c r="J18" s="69">
        <v>4</v>
      </c>
      <c r="K18" s="469"/>
      <c r="L18" s="567"/>
      <c r="M18" s="567"/>
      <c r="N18" s="567"/>
      <c r="O18" s="567"/>
      <c r="P18" s="567"/>
      <c r="Q18" s="567"/>
      <c r="R18" s="568"/>
      <c r="S18" s="568"/>
      <c r="T18" s="568"/>
      <c r="U18" s="569"/>
      <c r="V18" s="568"/>
      <c r="W18" s="568"/>
      <c r="X18" s="568"/>
      <c r="Y18" s="568"/>
      <c r="Z18" s="567"/>
      <c r="AA18" s="567"/>
      <c r="AB18" s="567"/>
      <c r="AC18" s="570"/>
      <c r="AD18" s="570"/>
      <c r="AE18" s="570"/>
      <c r="AF18" s="570"/>
      <c r="AG18" s="570"/>
      <c r="AH18" s="570"/>
      <c r="AI18" s="570"/>
      <c r="AJ18" s="571"/>
      <c r="AK18" s="570"/>
      <c r="AL18" s="572"/>
      <c r="AM18" s="572"/>
      <c r="AN18" s="570"/>
      <c r="AO18" s="570"/>
      <c r="AP18" s="570"/>
      <c r="AQ18" s="572"/>
      <c r="AR18" s="570"/>
    </row>
    <row r="20" spans="1:44" x14ac:dyDescent="0.25">
      <c r="A20" s="706" t="s">
        <v>73</v>
      </c>
      <c r="B20" s="704" t="s">
        <v>74</v>
      </c>
      <c r="C20" s="705" t="s">
        <v>655</v>
      </c>
      <c r="D20" s="703" t="s">
        <v>751</v>
      </c>
    </row>
    <row r="21" spans="1:44" ht="30" x14ac:dyDescent="0.25">
      <c r="A21" s="709" t="s">
        <v>75</v>
      </c>
      <c r="B21" s="707" t="s">
        <v>76</v>
      </c>
      <c r="C21" s="708" t="s">
        <v>753</v>
      </c>
      <c r="D21" s="707" t="s">
        <v>652</v>
      </c>
    </row>
    <row r="22" spans="1:44" ht="31.5" x14ac:dyDescent="0.25">
      <c r="A22" s="707" t="s">
        <v>77</v>
      </c>
      <c r="B22" s="710" t="s">
        <v>78</v>
      </c>
      <c r="C22" s="711" t="s">
        <v>753</v>
      </c>
      <c r="D22" s="707" t="s">
        <v>751</v>
      </c>
    </row>
    <row r="23" spans="1:44" s="547" customFormat="1" ht="26.25" thickBot="1" x14ac:dyDescent="0.3">
      <c r="A23" s="745" t="s">
        <v>125</v>
      </c>
      <c r="B23" s="192" t="s">
        <v>126</v>
      </c>
      <c r="C23" s="747" t="s">
        <v>127</v>
      </c>
      <c r="D23" s="192" t="s">
        <v>751</v>
      </c>
      <c r="E23" s="665"/>
      <c r="F23" s="665"/>
      <c r="G23" s="665"/>
      <c r="H23" s="665"/>
      <c r="I23" s="102">
        <v>12</v>
      </c>
      <c r="J23" s="69">
        <v>1</v>
      </c>
      <c r="K23" s="4" t="s">
        <v>143</v>
      </c>
    </row>
    <row r="24" spans="1:44" s="616" customFormat="1" ht="39" thickBot="1" x14ac:dyDescent="0.3">
      <c r="A24" s="751" t="s">
        <v>49</v>
      </c>
      <c r="B24" s="734" t="s">
        <v>38</v>
      </c>
      <c r="C24" s="787" t="s">
        <v>761</v>
      </c>
      <c r="D24" s="788" t="s">
        <v>751</v>
      </c>
      <c r="E24" s="789"/>
      <c r="F24" s="789"/>
      <c r="G24" s="789"/>
      <c r="H24" s="789"/>
      <c r="I24" s="89">
        <v>13</v>
      </c>
      <c r="J24" s="154">
        <v>2</v>
      </c>
      <c r="K24" s="767"/>
    </row>
  </sheetData>
  <phoneticPr fontId="3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18"/>
  <sheetViews>
    <sheetView workbookViewId="0">
      <selection activeCell="B14" sqref="B14"/>
    </sheetView>
  </sheetViews>
  <sheetFormatPr defaultRowHeight="15" x14ac:dyDescent="0.25"/>
  <cols>
    <col min="1" max="1" width="19.85546875" bestFit="1" customWidth="1"/>
    <col min="2" max="2" width="33.5703125" bestFit="1" customWidth="1"/>
  </cols>
  <sheetData>
    <row r="2" spans="1:70" s="974" customFormat="1" x14ac:dyDescent="0.25">
      <c r="A2" s="967" t="s">
        <v>921</v>
      </c>
      <c r="B2" s="968" t="s">
        <v>914</v>
      </c>
      <c r="C2" s="969" t="s">
        <v>964</v>
      </c>
      <c r="D2" s="970"/>
      <c r="E2" s="971"/>
      <c r="F2" s="969"/>
      <c r="G2" s="969"/>
      <c r="H2" s="970"/>
      <c r="I2" s="969" t="s">
        <v>1199</v>
      </c>
      <c r="J2" s="972">
        <v>1</v>
      </c>
      <c r="K2" s="973"/>
      <c r="L2" s="973"/>
    </row>
    <row r="4" spans="1:70" s="994" customFormat="1" ht="15" customHeight="1" x14ac:dyDescent="0.25">
      <c r="A4" s="991" t="s">
        <v>459</v>
      </c>
      <c r="B4" s="992" t="s">
        <v>460</v>
      </c>
      <c r="C4" s="982" t="s">
        <v>753</v>
      </c>
      <c r="D4" s="989" t="s">
        <v>751</v>
      </c>
      <c r="E4" s="970"/>
      <c r="F4" s="970"/>
      <c r="G4" s="970"/>
      <c r="H4" s="970"/>
      <c r="I4" s="969">
        <v>200</v>
      </c>
      <c r="J4" s="972">
        <v>1</v>
      </c>
      <c r="K4" s="993"/>
      <c r="L4" s="1051"/>
      <c r="M4" s="1050"/>
      <c r="N4" s="1050"/>
      <c r="O4" s="1050"/>
      <c r="P4" s="1050"/>
      <c r="Q4" s="1050"/>
      <c r="R4" s="1050"/>
      <c r="S4" s="1050"/>
      <c r="T4" s="1050"/>
      <c r="U4" s="1050"/>
      <c r="V4" s="1050"/>
      <c r="W4" s="1050"/>
      <c r="X4" s="1050"/>
      <c r="Y4" s="1050"/>
      <c r="Z4" s="1050"/>
      <c r="AA4" s="1050"/>
      <c r="AB4" s="1050"/>
      <c r="AC4" s="1050"/>
      <c r="AD4" s="1050"/>
      <c r="AE4" s="1050"/>
      <c r="AF4" s="1050"/>
      <c r="AG4" s="1050"/>
      <c r="AH4" s="1050"/>
      <c r="AI4" s="1050"/>
      <c r="AJ4" s="1050"/>
      <c r="AK4" s="1050"/>
      <c r="AL4" s="1050"/>
      <c r="AM4" s="1050"/>
      <c r="AN4" s="1050"/>
      <c r="AO4" s="1050"/>
      <c r="AP4" s="1050"/>
      <c r="AQ4" s="1050"/>
      <c r="AR4" s="1050"/>
      <c r="AS4" s="1050"/>
      <c r="AT4" s="1050"/>
      <c r="AU4" s="1050"/>
      <c r="AV4" s="1050"/>
      <c r="AW4" s="1050"/>
      <c r="AX4" s="1050"/>
      <c r="AY4" s="1050"/>
      <c r="AZ4" s="1050"/>
      <c r="BA4" s="1050"/>
      <c r="BB4" s="1050"/>
      <c r="BC4" s="1050"/>
      <c r="BD4" s="1050"/>
      <c r="BE4" s="1050"/>
      <c r="BF4" s="1050"/>
      <c r="BG4" s="1050"/>
      <c r="BH4" s="1050"/>
      <c r="BI4" s="1050"/>
      <c r="BJ4" s="1050"/>
      <c r="BK4" s="1050"/>
      <c r="BL4" s="1050"/>
      <c r="BM4" s="1050"/>
      <c r="BN4" s="1050"/>
      <c r="BO4" s="1050"/>
      <c r="BP4" s="1050"/>
      <c r="BQ4" s="1050"/>
      <c r="BR4" s="1050"/>
    </row>
    <row r="5" spans="1:70" s="83" customFormat="1" x14ac:dyDescent="0.25">
      <c r="A5" s="995" t="s">
        <v>511</v>
      </c>
      <c r="B5" s="996" t="s">
        <v>400</v>
      </c>
      <c r="C5" s="982" t="s">
        <v>753</v>
      </c>
      <c r="D5" s="989" t="s">
        <v>751</v>
      </c>
      <c r="E5" s="970"/>
      <c r="F5" s="970"/>
      <c r="G5" s="970"/>
      <c r="H5" s="970"/>
      <c r="I5" s="969">
        <v>200</v>
      </c>
      <c r="J5" s="972">
        <v>1</v>
      </c>
      <c r="K5" s="982"/>
      <c r="L5" s="1054"/>
      <c r="M5" s="1055"/>
      <c r="N5" s="1055"/>
      <c r="O5" s="1055"/>
      <c r="P5" s="1055"/>
      <c r="Q5" s="1055"/>
      <c r="R5" s="1055"/>
      <c r="S5" s="1055"/>
      <c r="T5" s="1055"/>
      <c r="U5" s="1055"/>
      <c r="V5" s="1055"/>
      <c r="W5" s="1055"/>
      <c r="X5" s="1055"/>
      <c r="Y5" s="1055"/>
      <c r="Z5" s="1055"/>
      <c r="AA5" s="1055"/>
      <c r="AB5" s="1055"/>
      <c r="AC5" s="1055"/>
      <c r="AD5" s="1055"/>
      <c r="AE5" s="1055"/>
      <c r="AF5" s="1055"/>
      <c r="AG5" s="1055"/>
      <c r="AH5" s="1055"/>
      <c r="AI5" s="1055"/>
      <c r="AJ5" s="1055"/>
      <c r="AK5" s="1055"/>
      <c r="AL5" s="1055"/>
      <c r="AM5" s="1055"/>
      <c r="AN5" s="1055"/>
      <c r="AO5" s="1055"/>
      <c r="AP5" s="1055"/>
      <c r="AQ5" s="1055"/>
      <c r="AR5" s="1055"/>
      <c r="AS5" s="1055"/>
      <c r="AT5" s="1055"/>
      <c r="AU5" s="1055"/>
      <c r="AV5" s="1055"/>
      <c r="AW5" s="1055"/>
      <c r="AX5" s="1055"/>
      <c r="AY5" s="1055"/>
      <c r="AZ5" s="1055"/>
      <c r="BA5" s="1055"/>
      <c r="BB5" s="1055"/>
      <c r="BC5" s="1055"/>
      <c r="BD5" s="1055"/>
      <c r="BE5" s="1055"/>
      <c r="BF5" s="1055"/>
      <c r="BG5" s="1055"/>
      <c r="BH5" s="1055"/>
      <c r="BI5" s="1055"/>
      <c r="BJ5" s="1055"/>
      <c r="BK5" s="1055"/>
      <c r="BL5" s="1055"/>
      <c r="BM5" s="1055"/>
      <c r="BN5" s="1055"/>
      <c r="BO5" s="1055"/>
      <c r="BP5" s="1055"/>
      <c r="BQ5" s="1055"/>
      <c r="BR5" s="1055"/>
    </row>
    <row r="7" spans="1:70" s="984" customFormat="1" x14ac:dyDescent="0.25">
      <c r="A7" s="975" t="s">
        <v>148</v>
      </c>
      <c r="B7" s="976" t="s">
        <v>149</v>
      </c>
      <c r="C7" s="977" t="s">
        <v>753</v>
      </c>
      <c r="D7" s="976" t="s">
        <v>751</v>
      </c>
      <c r="E7" s="978"/>
      <c r="F7" s="978"/>
      <c r="G7" s="978"/>
      <c r="H7" s="978"/>
      <c r="I7" s="969">
        <v>300</v>
      </c>
      <c r="J7" s="972">
        <v>1</v>
      </c>
      <c r="K7" s="979"/>
      <c r="L7" s="1058"/>
      <c r="M7" s="1059"/>
      <c r="N7" s="1059"/>
      <c r="O7" s="1059"/>
      <c r="P7" s="1059"/>
      <c r="Q7" s="1059"/>
      <c r="R7" s="1059"/>
      <c r="S7" s="1059"/>
      <c r="T7" s="1059"/>
      <c r="U7" s="1059"/>
      <c r="V7" s="1059"/>
      <c r="W7" s="1059"/>
      <c r="X7" s="1059"/>
      <c r="Y7" s="1059"/>
      <c r="Z7" s="1059"/>
      <c r="AA7" s="1059"/>
      <c r="AB7" s="1059"/>
      <c r="AC7" s="1059"/>
      <c r="AD7" s="1059"/>
      <c r="AE7" s="1059"/>
      <c r="AF7" s="1059"/>
      <c r="AG7" s="1059"/>
      <c r="AH7" s="1059"/>
      <c r="AI7" s="1059"/>
      <c r="AJ7" s="1059"/>
      <c r="AK7" s="1059"/>
      <c r="AL7" s="1059"/>
      <c r="AM7" s="1059"/>
      <c r="AN7" s="1059"/>
      <c r="AO7" s="1059"/>
      <c r="AP7" s="1059"/>
      <c r="AQ7" s="1059"/>
      <c r="AR7" s="1059"/>
      <c r="AS7" s="1059"/>
      <c r="AT7" s="1059"/>
      <c r="AU7" s="1059"/>
      <c r="AV7" s="1059"/>
      <c r="AW7" s="1059"/>
      <c r="AX7" s="1059"/>
      <c r="AY7" s="1059"/>
      <c r="AZ7" s="1059"/>
      <c r="BA7" s="1059"/>
      <c r="BB7" s="1059"/>
      <c r="BC7" s="1059"/>
      <c r="BD7" s="1059"/>
      <c r="BE7" s="1059"/>
      <c r="BF7" s="1059"/>
      <c r="BG7" s="1059"/>
      <c r="BH7" s="1059"/>
      <c r="BI7" s="1059"/>
      <c r="BJ7" s="1059"/>
      <c r="BK7" s="1059"/>
      <c r="BL7" s="1059"/>
      <c r="BM7" s="1059"/>
      <c r="BN7" s="1059"/>
      <c r="BO7" s="1059"/>
      <c r="BP7" s="1059"/>
      <c r="BQ7" s="1059"/>
      <c r="BR7" s="1059"/>
    </row>
    <row r="8" spans="1:70" s="253" customFormat="1" x14ac:dyDescent="0.25">
      <c r="A8" s="981" t="s">
        <v>541</v>
      </c>
      <c r="B8" s="976" t="s">
        <v>542</v>
      </c>
      <c r="C8" s="982" t="s">
        <v>753</v>
      </c>
      <c r="D8" s="976" t="s">
        <v>751</v>
      </c>
      <c r="E8" s="970"/>
      <c r="F8" s="970"/>
      <c r="G8" s="970"/>
      <c r="H8" s="970"/>
      <c r="I8" s="972">
        <v>4400</v>
      </c>
      <c r="J8" s="972">
        <v>1</v>
      </c>
      <c r="K8" s="983"/>
      <c r="L8" s="1058"/>
      <c r="M8" s="1055"/>
      <c r="N8" s="1055"/>
      <c r="O8" s="1059"/>
      <c r="P8" s="1059"/>
      <c r="Q8" s="1059"/>
      <c r="R8" s="1059"/>
      <c r="S8" s="1059"/>
      <c r="T8" s="1059"/>
      <c r="U8" s="1059"/>
      <c r="V8" s="1059"/>
      <c r="W8" s="1059"/>
      <c r="X8" s="1059"/>
      <c r="Y8" s="1059"/>
      <c r="Z8" s="1059"/>
      <c r="AA8" s="1059"/>
      <c r="AB8" s="1059"/>
      <c r="AC8" s="1059"/>
      <c r="AD8" s="1059"/>
      <c r="AE8" s="1059"/>
      <c r="AF8" s="1059"/>
      <c r="AG8" s="1059"/>
      <c r="AH8" s="1059"/>
      <c r="AI8" s="1059"/>
      <c r="AJ8" s="1059"/>
      <c r="AK8" s="1059"/>
      <c r="AL8" s="1059"/>
      <c r="AM8" s="1059"/>
      <c r="AN8" s="1059"/>
      <c r="AO8" s="1059"/>
      <c r="AP8" s="1059"/>
      <c r="AQ8" s="1059"/>
      <c r="AR8" s="1059"/>
      <c r="AS8" s="1059"/>
      <c r="AT8" s="1059"/>
      <c r="AU8" s="1059"/>
      <c r="AV8" s="1059"/>
      <c r="AW8" s="1059"/>
      <c r="AX8" s="1059"/>
      <c r="AY8" s="1059"/>
      <c r="AZ8" s="1059"/>
      <c r="BA8" s="1059"/>
      <c r="BB8" s="1059"/>
      <c r="BC8" s="1059"/>
      <c r="BD8" s="1059"/>
      <c r="BE8" s="1059"/>
      <c r="BF8" s="1059"/>
      <c r="BG8" s="1059"/>
      <c r="BH8" s="1059"/>
      <c r="BI8" s="1059"/>
      <c r="BJ8" s="1059"/>
      <c r="BK8" s="1059"/>
      <c r="BL8" s="1059"/>
      <c r="BM8" s="1059"/>
      <c r="BN8" s="1059"/>
      <c r="BO8" s="1059"/>
      <c r="BP8" s="1059"/>
      <c r="BQ8" s="1059"/>
      <c r="BR8" s="1059"/>
    </row>
    <row r="10" spans="1:70" s="83" customFormat="1" x14ac:dyDescent="0.25">
      <c r="A10" s="985" t="s">
        <v>486</v>
      </c>
      <c r="B10" s="986" t="s">
        <v>487</v>
      </c>
      <c r="C10" s="982" t="s">
        <v>753</v>
      </c>
      <c r="D10" s="986" t="s">
        <v>751</v>
      </c>
      <c r="E10" s="987"/>
      <c r="F10" s="969"/>
      <c r="G10" s="969"/>
      <c r="H10" s="969"/>
      <c r="I10" s="969" t="s">
        <v>1199</v>
      </c>
      <c r="J10" s="972">
        <v>1</v>
      </c>
      <c r="K10" s="988"/>
      <c r="L10" s="1054"/>
      <c r="M10" s="1050"/>
      <c r="N10" s="1050"/>
      <c r="O10" s="1055"/>
      <c r="P10" s="1055"/>
      <c r="Q10" s="1055"/>
      <c r="R10" s="1055"/>
      <c r="S10" s="1055"/>
      <c r="T10" s="1055"/>
      <c r="U10" s="1055"/>
      <c r="V10" s="1055"/>
      <c r="W10" s="1055"/>
      <c r="X10" s="1055"/>
      <c r="Y10" s="1055"/>
      <c r="Z10" s="1055"/>
      <c r="AA10" s="1055"/>
      <c r="AB10" s="1055"/>
      <c r="AC10" s="1055"/>
      <c r="AD10" s="1055"/>
      <c r="AE10" s="1055"/>
      <c r="AF10" s="1055"/>
      <c r="AG10" s="1055"/>
      <c r="AH10" s="1055"/>
      <c r="AI10" s="1055"/>
      <c r="AJ10" s="1055"/>
      <c r="AK10" s="1055"/>
      <c r="AL10" s="1055"/>
      <c r="AM10" s="1055"/>
      <c r="AN10" s="1055"/>
      <c r="AO10" s="1055"/>
      <c r="AP10" s="1055"/>
      <c r="AQ10" s="1055"/>
      <c r="AR10" s="1055"/>
      <c r="AS10" s="1055"/>
      <c r="AT10" s="1055"/>
      <c r="AU10" s="1055"/>
      <c r="AV10" s="1055"/>
      <c r="AW10" s="1055"/>
      <c r="AX10" s="1055"/>
      <c r="AY10" s="1055"/>
      <c r="AZ10" s="1055"/>
      <c r="BA10" s="1055"/>
      <c r="BB10" s="1055"/>
      <c r="BC10" s="1055"/>
      <c r="BD10" s="1055"/>
      <c r="BE10" s="1055"/>
      <c r="BF10" s="1055"/>
      <c r="BG10" s="1055"/>
      <c r="BH10" s="1055"/>
      <c r="BI10" s="1055"/>
      <c r="BJ10" s="1055"/>
      <c r="BK10" s="1055"/>
      <c r="BL10" s="1055"/>
      <c r="BM10" s="1055"/>
      <c r="BN10" s="1055"/>
      <c r="BO10" s="1055"/>
      <c r="BP10" s="1055"/>
      <c r="BQ10" s="1055"/>
      <c r="BR10" s="1055"/>
    </row>
    <row r="12" spans="1:70" s="984" customFormat="1" ht="25.5" x14ac:dyDescent="0.25">
      <c r="A12" s="981" t="s">
        <v>61</v>
      </c>
      <c r="B12" s="989" t="s">
        <v>444</v>
      </c>
      <c r="C12" s="982" t="s">
        <v>979</v>
      </c>
      <c r="D12" s="989" t="s">
        <v>751</v>
      </c>
      <c r="E12" s="990"/>
      <c r="F12" s="970"/>
      <c r="G12" s="970"/>
      <c r="H12" s="970"/>
      <c r="I12" s="972">
        <v>328</v>
      </c>
      <c r="J12" s="972">
        <v>1</v>
      </c>
      <c r="K12" s="982"/>
      <c r="L12" s="1058"/>
      <c r="M12" s="1059"/>
      <c r="N12" s="1059"/>
      <c r="O12" s="1059"/>
      <c r="P12" s="1059"/>
      <c r="Q12" s="1059"/>
      <c r="R12" s="1059"/>
      <c r="S12" s="1059"/>
      <c r="T12" s="1059"/>
      <c r="U12" s="1059"/>
      <c r="V12" s="1059"/>
      <c r="W12" s="1059"/>
      <c r="X12" s="1059"/>
      <c r="Y12" s="1059"/>
      <c r="Z12" s="1059"/>
      <c r="AA12" s="1059"/>
      <c r="AB12" s="1059"/>
      <c r="AC12" s="1059"/>
      <c r="AD12" s="1059"/>
      <c r="AE12" s="1059"/>
      <c r="AF12" s="1059"/>
      <c r="AG12" s="1059"/>
      <c r="AH12" s="1059"/>
      <c r="AI12" s="1059"/>
      <c r="AJ12" s="1059"/>
      <c r="AK12" s="1059"/>
      <c r="AL12" s="1059"/>
      <c r="AM12" s="1059"/>
      <c r="AN12" s="1059"/>
      <c r="AO12" s="1059"/>
      <c r="AP12" s="1059"/>
      <c r="AQ12" s="1059"/>
      <c r="AR12" s="1059"/>
      <c r="AS12" s="1059"/>
      <c r="AT12" s="1059"/>
      <c r="AU12" s="1059"/>
      <c r="AV12" s="1059"/>
      <c r="AW12" s="1059"/>
      <c r="AX12" s="1059"/>
      <c r="AY12" s="1059"/>
      <c r="AZ12" s="1059"/>
      <c r="BA12" s="1059"/>
      <c r="BB12" s="1059"/>
      <c r="BC12" s="1059"/>
      <c r="BD12" s="1059"/>
      <c r="BE12" s="1059"/>
      <c r="BF12" s="1059"/>
      <c r="BG12" s="1059"/>
      <c r="BH12" s="1059"/>
      <c r="BI12" s="1059"/>
      <c r="BJ12" s="1059"/>
      <c r="BK12" s="1059"/>
      <c r="BL12" s="1059"/>
      <c r="BM12" s="1059"/>
      <c r="BN12" s="1059"/>
      <c r="BO12" s="1059"/>
      <c r="BP12" s="1059"/>
      <c r="BQ12" s="1059"/>
      <c r="BR12" s="1059"/>
    </row>
    <row r="13" spans="1:70" s="984" customFormat="1" x14ac:dyDescent="0.25">
      <c r="A13" s="981" t="s">
        <v>543</v>
      </c>
      <c r="B13" s="976" t="s">
        <v>544</v>
      </c>
      <c r="C13" s="982"/>
      <c r="D13" s="976" t="s">
        <v>751</v>
      </c>
      <c r="E13" s="990"/>
      <c r="F13" s="970"/>
      <c r="G13" s="970"/>
      <c r="H13" s="970"/>
      <c r="I13" s="972">
        <v>22</v>
      </c>
      <c r="J13" s="972">
        <v>1</v>
      </c>
      <c r="K13" s="983"/>
      <c r="L13" s="1058"/>
      <c r="M13" s="1059"/>
      <c r="N13" s="1059"/>
      <c r="O13" s="1059"/>
      <c r="P13" s="1059"/>
      <c r="Q13" s="1059"/>
      <c r="R13" s="1059"/>
      <c r="S13" s="1059"/>
      <c r="T13" s="1059"/>
      <c r="U13" s="1059"/>
      <c r="V13" s="1059"/>
      <c r="W13" s="1059"/>
      <c r="X13" s="1059"/>
      <c r="Y13" s="1059"/>
      <c r="Z13" s="1059"/>
      <c r="AA13" s="1059"/>
      <c r="AB13" s="1059"/>
      <c r="AC13" s="1059"/>
      <c r="AD13" s="1059"/>
      <c r="AE13" s="1059"/>
      <c r="AF13" s="1059"/>
      <c r="AG13" s="1059"/>
      <c r="AH13" s="1059"/>
      <c r="AI13" s="1059"/>
      <c r="AJ13" s="1059"/>
      <c r="AK13" s="1059"/>
      <c r="AL13" s="1059"/>
      <c r="AM13" s="1059"/>
      <c r="AN13" s="1059"/>
      <c r="AO13" s="1059"/>
      <c r="AP13" s="1059"/>
      <c r="AQ13" s="1059"/>
      <c r="AR13" s="1059"/>
      <c r="AS13" s="1059"/>
      <c r="AT13" s="1059"/>
      <c r="AU13" s="1059"/>
      <c r="AV13" s="1059"/>
      <c r="AW13" s="1059"/>
      <c r="AX13" s="1059"/>
      <c r="AY13" s="1059"/>
      <c r="AZ13" s="1059"/>
      <c r="BA13" s="1059"/>
      <c r="BB13" s="1059"/>
      <c r="BC13" s="1059"/>
      <c r="BD13" s="1059"/>
      <c r="BE13" s="1059"/>
      <c r="BF13" s="1059"/>
      <c r="BG13" s="1059"/>
      <c r="BH13" s="1059"/>
      <c r="BI13" s="1059"/>
      <c r="BJ13" s="1059"/>
      <c r="BK13" s="1059"/>
      <c r="BL13" s="1059"/>
      <c r="BM13" s="1059"/>
      <c r="BN13" s="1059"/>
      <c r="BO13" s="1059"/>
      <c r="BP13" s="1059"/>
      <c r="BQ13" s="1059"/>
      <c r="BR13" s="1059"/>
    </row>
    <row r="14" spans="1:70" s="83" customFormat="1" x14ac:dyDescent="0.25">
      <c r="A14" s="981" t="s">
        <v>558</v>
      </c>
      <c r="B14" s="976" t="s">
        <v>559</v>
      </c>
      <c r="C14" s="982" t="s">
        <v>753</v>
      </c>
      <c r="D14" s="976" t="s">
        <v>751</v>
      </c>
      <c r="E14" s="990"/>
      <c r="F14" s="970"/>
      <c r="G14" s="970"/>
      <c r="H14" s="970"/>
      <c r="I14" s="972">
        <v>54</v>
      </c>
      <c r="J14" s="972">
        <v>1</v>
      </c>
      <c r="K14" s="983"/>
      <c r="L14" s="1054"/>
      <c r="M14" s="1055"/>
      <c r="N14" s="1055"/>
      <c r="O14" s="1055"/>
      <c r="P14" s="1055"/>
      <c r="Q14" s="1055"/>
      <c r="R14" s="1055"/>
      <c r="S14" s="1055"/>
      <c r="T14" s="1055"/>
      <c r="U14" s="1055"/>
      <c r="V14" s="1055"/>
      <c r="W14" s="1055"/>
      <c r="X14" s="1055"/>
      <c r="Y14" s="1055"/>
      <c r="Z14" s="1055"/>
      <c r="AA14" s="1055"/>
      <c r="AB14" s="1055"/>
      <c r="AC14" s="1055"/>
      <c r="AD14" s="1055"/>
      <c r="AE14" s="1055"/>
      <c r="AF14" s="1055"/>
      <c r="AG14" s="1055"/>
      <c r="AH14" s="1055"/>
      <c r="AI14" s="1055"/>
      <c r="AJ14" s="1055"/>
      <c r="AK14" s="1055"/>
      <c r="AL14" s="1055"/>
      <c r="AM14" s="1055"/>
      <c r="AN14" s="1055"/>
      <c r="AO14" s="1055"/>
      <c r="AP14" s="1055"/>
      <c r="AQ14" s="1055"/>
      <c r="AR14" s="1055"/>
      <c r="AS14" s="1055"/>
      <c r="AT14" s="1055"/>
      <c r="AU14" s="1055"/>
      <c r="AV14" s="1055"/>
      <c r="AW14" s="1055"/>
      <c r="AX14" s="1055"/>
      <c r="AY14" s="1055"/>
      <c r="AZ14" s="1055"/>
      <c r="BA14" s="1055"/>
      <c r="BB14" s="1055"/>
      <c r="BC14" s="1055"/>
      <c r="BD14" s="1055"/>
      <c r="BE14" s="1055"/>
      <c r="BF14" s="1055"/>
      <c r="BG14" s="1055"/>
      <c r="BH14" s="1055"/>
      <c r="BI14" s="1055"/>
      <c r="BJ14" s="1055"/>
      <c r="BK14" s="1055"/>
      <c r="BL14" s="1055"/>
      <c r="BM14" s="1055"/>
      <c r="BN14" s="1055"/>
      <c r="BO14" s="1055"/>
      <c r="BP14" s="1055"/>
      <c r="BQ14" s="1055"/>
      <c r="BR14" s="1055"/>
    </row>
    <row r="16" spans="1:70" s="83" customFormat="1" x14ac:dyDescent="0.25">
      <c r="A16"/>
      <c r="B16"/>
      <c r="C16"/>
      <c r="D16"/>
      <c r="E16"/>
      <c r="F16"/>
      <c r="G16"/>
      <c r="H16"/>
      <c r="I16"/>
      <c r="J16"/>
      <c r="K16"/>
      <c r="L16"/>
      <c r="M16" s="1055"/>
      <c r="N16" s="1055"/>
      <c r="O16" s="1055"/>
      <c r="P16" s="1055"/>
      <c r="Q16" s="1055"/>
      <c r="R16" s="1055"/>
      <c r="S16" s="1055"/>
      <c r="T16" s="1055"/>
      <c r="U16" s="1055"/>
      <c r="V16" s="1055"/>
      <c r="W16" s="1055"/>
      <c r="X16" s="1055"/>
      <c r="Y16" s="1055"/>
      <c r="Z16" s="1055"/>
      <c r="AA16" s="1055"/>
      <c r="AB16" s="1055"/>
      <c r="AC16" s="1055"/>
      <c r="AD16" s="1055"/>
      <c r="AE16" s="1055"/>
      <c r="AF16" s="1055"/>
      <c r="AG16" s="1055"/>
      <c r="AH16" s="1055"/>
      <c r="AI16" s="1055"/>
      <c r="AJ16" s="1055"/>
      <c r="AK16" s="1055"/>
      <c r="AL16" s="1055"/>
      <c r="AM16" s="1055"/>
      <c r="AN16" s="1055"/>
      <c r="AO16" s="1055"/>
      <c r="AP16" s="1055"/>
      <c r="AQ16" s="1055"/>
      <c r="AR16" s="1055"/>
      <c r="AS16" s="1055"/>
      <c r="AT16" s="1055"/>
      <c r="AU16" s="1055"/>
      <c r="AV16" s="1055"/>
      <c r="AW16" s="1055"/>
      <c r="AX16" s="1055"/>
      <c r="AY16" s="1055"/>
      <c r="AZ16" s="1055"/>
      <c r="BA16" s="1055"/>
      <c r="BB16" s="1055"/>
      <c r="BC16" s="1055"/>
      <c r="BD16" s="1055"/>
      <c r="BE16" s="1055"/>
      <c r="BF16" s="1055"/>
      <c r="BG16" s="1055"/>
      <c r="BH16" s="1055"/>
      <c r="BI16" s="1055"/>
      <c r="BJ16" s="1055"/>
      <c r="BK16" s="1055"/>
      <c r="BL16" s="1055"/>
      <c r="BM16" s="1055"/>
      <c r="BN16" s="1055"/>
      <c r="BO16" s="1055"/>
      <c r="BP16" s="1055"/>
      <c r="BQ16" s="1055"/>
      <c r="BR16" s="1055"/>
    </row>
    <row r="17" spans="1:70" x14ac:dyDescent="0.25">
      <c r="A17" s="985" t="s">
        <v>529</v>
      </c>
      <c r="B17" s="997" t="s">
        <v>530</v>
      </c>
      <c r="C17" s="982" t="s">
        <v>753</v>
      </c>
      <c r="D17" s="976" t="s">
        <v>751</v>
      </c>
      <c r="E17" s="990"/>
      <c r="F17" s="970"/>
      <c r="G17" s="970"/>
      <c r="H17" s="970"/>
      <c r="I17" s="972">
        <v>144</v>
      </c>
      <c r="J17" s="972">
        <v>1</v>
      </c>
      <c r="K17" s="983"/>
      <c r="L17" s="1051"/>
    </row>
    <row r="18" spans="1:70" s="838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 s="1050"/>
      <c r="N18" s="1050"/>
      <c r="O18" s="1050"/>
      <c r="P18" s="1050"/>
      <c r="Q18" s="1050"/>
      <c r="R18" s="1050"/>
      <c r="S18" s="1050"/>
      <c r="T18" s="1050"/>
      <c r="U18" s="1050"/>
      <c r="V18" s="1050"/>
      <c r="W18" s="1050"/>
      <c r="X18" s="1050"/>
      <c r="Y18" s="1050"/>
      <c r="Z18" s="1050"/>
      <c r="AA18" s="1050"/>
      <c r="AB18" s="1050"/>
      <c r="AC18" s="1050"/>
      <c r="AD18" s="1050"/>
      <c r="AE18" s="1050"/>
      <c r="AF18" s="1050"/>
      <c r="AG18" s="1050"/>
      <c r="AH18" s="1050"/>
      <c r="AI18" s="1050"/>
      <c r="AJ18" s="1050"/>
      <c r="AK18" s="1050"/>
      <c r="AL18" s="1050"/>
      <c r="AM18" s="1050"/>
      <c r="AN18" s="1050"/>
      <c r="AO18" s="1050"/>
      <c r="AP18" s="1050"/>
      <c r="AQ18" s="1050"/>
      <c r="AR18" s="1050"/>
      <c r="AS18" s="1050"/>
      <c r="AT18" s="1050"/>
      <c r="AU18" s="1050"/>
      <c r="AV18" s="1050"/>
      <c r="AW18" s="1050"/>
      <c r="AX18" s="1050"/>
      <c r="AY18" s="1050"/>
      <c r="AZ18" s="1050"/>
      <c r="BA18" s="1050"/>
      <c r="BB18" s="1050"/>
      <c r="BC18" s="1050"/>
      <c r="BD18" s="1050"/>
      <c r="BE18" s="1050"/>
      <c r="BF18" s="1050"/>
      <c r="BG18" s="1050"/>
      <c r="BH18" s="1050"/>
      <c r="BI18" s="1050"/>
      <c r="BJ18" s="1050"/>
      <c r="BK18" s="1050"/>
      <c r="BL18" s="1050"/>
      <c r="BM18" s="1050"/>
      <c r="BN18" s="1050"/>
      <c r="BO18" s="1050"/>
      <c r="BP18" s="1050"/>
      <c r="BQ18" s="1050"/>
      <c r="BR18" s="10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Class A</vt:lpstr>
      <vt:lpstr>Class B</vt:lpstr>
      <vt:lpstr>Done</vt:lpstr>
      <vt:lpstr>Sheet1</vt:lpstr>
      <vt:lpstr>To re order</vt:lpstr>
      <vt:lpstr>'Class B'!Print_Area</vt:lpstr>
      <vt:lpstr>'Class A'!Print_Titles</vt:lpstr>
      <vt:lpstr>'Class B'!Print_Titles</vt:lpstr>
    </vt:vector>
  </TitlesOfParts>
  <Company>CA Institute of Technology - LIGO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Celine Ramet</dc:creator>
  <cp:lastModifiedBy>Adrien</cp:lastModifiedBy>
  <cp:lastPrinted>2012-01-13T16:13:24Z</cp:lastPrinted>
  <dcterms:created xsi:type="dcterms:W3CDTF">2009-11-25T15:45:04Z</dcterms:created>
  <dcterms:modified xsi:type="dcterms:W3CDTF">2013-03-18T14:55:27Z</dcterms:modified>
</cp:coreProperties>
</file>