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D27" i="1"/>
  <c r="D26" i="1"/>
  <c r="D28" i="1" s="1"/>
  <c r="B16" i="1"/>
  <c r="E29" i="1" l="1"/>
  <c r="E27" i="1"/>
  <c r="F27" i="1" s="1"/>
  <c r="E28" i="1"/>
  <c r="F28" i="1" s="1"/>
  <c r="E26" i="1"/>
  <c r="F26" i="1" s="1"/>
  <c r="D29" i="1"/>
  <c r="F29" i="1" l="1"/>
</calcChain>
</file>

<file path=xl/sharedStrings.xml><?xml version="1.0" encoding="utf-8"?>
<sst xmlns="http://schemas.openxmlformats.org/spreadsheetml/2006/main" count="32" uniqueCount="29">
  <si>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</si>
  <si>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</si>
  <si>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</si>
  <si>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</si>
  <si>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</si>
  <si>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</si>
  <si>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</si>
  <si>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</si>
  <si>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</si>
  <si>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</si>
  <si>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</si>
  <si>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</si>
  <si>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</si>
  <si>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</si>
  <si>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</si>
  <si>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</si>
  <si>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</si>
  <si>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</si>
  <si>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Elevations are relative to the top of the optic</t>
  </si>
  <si>
    <t>Elevation measurements are to the center of the 0.25 wide fiducials</t>
  </si>
  <si>
    <t>Refer to Q1100083 for the detailed procedure</t>
  </si>
  <si>
    <t>Bottom</t>
  </si>
  <si>
    <t>Top (↑)</t>
  </si>
  <si>
    <t>"Leveled/rotated" in Excel, relative to the Front data</t>
  </si>
  <si>
    <t>Front and Back are at the extents of the fidicials</t>
  </si>
  <si>
    <t>All dimensions in mm; all orientation references are relative to the D070091 print (arrow top)</t>
  </si>
  <si>
    <t>The barrel of the optic was rested on three strips of 1" wide Kapton tape directly on the granite plate.</t>
  </si>
  <si>
    <t>IMCF-05</t>
  </si>
  <si>
    <t>DCC#: E1200459   JBL 5/4/12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</si>
</sst>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7" workbookViewId="0">
      <selection activeCell="C30" sqref="C30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3" x14ac:dyDescent="0.25">
      <c r="A1" t="s">
        <v>0</v>
      </c>
      <c r="B1" t="s">
        <v>27</v>
      </c>
    </row>
    <row r="2" spans="1:3" x14ac:dyDescent="0.25">
      <c r="A2" t="s">
        <v>28</v>
      </c>
    </row>
    <row r="3" spans="1:3" x14ac:dyDescent="0.25">
      <c r="A3" t="s">
        <v>25</v>
      </c>
    </row>
    <row r="4" spans="1:3" x14ac:dyDescent="0.25">
      <c r="A4" t="s">
        <v>20</v>
      </c>
    </row>
    <row r="6" spans="1:3" x14ac:dyDescent="0.25">
      <c r="A6" t="s">
        <v>1</v>
      </c>
    </row>
    <row r="7" spans="1:3" x14ac:dyDescent="0.25">
      <c r="A7" t="s">
        <v>22</v>
      </c>
      <c r="B7" s="1">
        <v>74.14</v>
      </c>
      <c r="C7" s="1"/>
    </row>
    <row r="8" spans="1:3" x14ac:dyDescent="0.25">
      <c r="A8" t="s">
        <v>21</v>
      </c>
      <c r="B8" s="1">
        <v>74.13</v>
      </c>
      <c r="C8" s="1"/>
    </row>
    <row r="9" spans="1:3" x14ac:dyDescent="0.25">
      <c r="A9" t="s">
        <v>2</v>
      </c>
      <c r="B9" s="1">
        <v>73.58</v>
      </c>
      <c r="C9" s="1"/>
    </row>
    <row r="10" spans="1:3" x14ac:dyDescent="0.25">
      <c r="A10" t="s">
        <v>3</v>
      </c>
      <c r="B10" s="1">
        <v>74.75</v>
      </c>
      <c r="C10" s="1"/>
    </row>
    <row r="11" spans="1:3" x14ac:dyDescent="0.25">
      <c r="B11" s="1"/>
      <c r="C11" s="1"/>
    </row>
    <row r="12" spans="1:3" x14ac:dyDescent="0.25">
      <c r="A12" t="s">
        <v>4</v>
      </c>
      <c r="B12" s="1"/>
      <c r="C12" s="1"/>
    </row>
    <row r="13" spans="1:3" x14ac:dyDescent="0.25">
      <c r="A13" t="s">
        <v>5</v>
      </c>
      <c r="B13" s="1">
        <v>150.66999999999999</v>
      </c>
      <c r="C13" s="1"/>
    </row>
    <row r="14" spans="1:3" x14ac:dyDescent="0.25">
      <c r="A14" t="s">
        <v>6</v>
      </c>
      <c r="B14" s="1">
        <v>150.66999999999999</v>
      </c>
      <c r="C14" s="1"/>
    </row>
    <row r="15" spans="1:3" x14ac:dyDescent="0.25">
      <c r="A15" t="s">
        <v>7</v>
      </c>
      <c r="B15" s="1">
        <f>(B13+B14)/2</f>
        <v>150.66999999999999</v>
      </c>
      <c r="C15" s="1"/>
    </row>
    <row r="16" spans="1:3" x14ac:dyDescent="0.25">
      <c r="A16" t="s">
        <v>8</v>
      </c>
      <c r="B16" s="1">
        <f>B15/2</f>
        <v>75.334999999999994</v>
      </c>
      <c r="C16" s="1"/>
    </row>
    <row r="17" spans="1:7" x14ac:dyDescent="0.25">
      <c r="B17" s="1"/>
    </row>
    <row r="18" spans="1:7" x14ac:dyDescent="0.25">
      <c r="A18" t="s">
        <v>26</v>
      </c>
      <c r="B18" s="1"/>
    </row>
    <row r="20" spans="1:7" x14ac:dyDescent="0.25">
      <c r="A20" t="s">
        <v>17</v>
      </c>
    </row>
    <row r="21" spans="1:7" x14ac:dyDescent="0.25">
      <c r="A21" t="s">
        <v>18</v>
      </c>
    </row>
    <row r="22" spans="1:7" x14ac:dyDescent="0.25">
      <c r="A22" t="s">
        <v>24</v>
      </c>
    </row>
    <row r="23" spans="1:7" x14ac:dyDescent="0.25">
      <c r="A23" t="s">
        <v>19</v>
      </c>
    </row>
    <row r="24" spans="1:7" x14ac:dyDescent="0.25">
      <c r="A24" t="s">
        <v>23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75.209999999999994</v>
      </c>
      <c r="D26" s="1">
        <f>(C26+C27)/2</f>
        <v>75.289999999999992</v>
      </c>
      <c r="E26" s="1">
        <f>B16</f>
        <v>75.334999999999994</v>
      </c>
      <c r="F26" s="1">
        <f>D26-E26</f>
        <v>-4.5000000000001705E-2</v>
      </c>
      <c r="G26" s="1"/>
    </row>
    <row r="27" spans="1:7" x14ac:dyDescent="0.25">
      <c r="A27" t="s">
        <v>10</v>
      </c>
      <c r="C27" s="1">
        <v>75.37</v>
      </c>
      <c r="D27" s="1">
        <f>(C26+C27)/2</f>
        <v>75.289999999999992</v>
      </c>
      <c r="E27" s="1">
        <f>B16</f>
        <v>75.334999999999994</v>
      </c>
      <c r="F27" s="1">
        <f t="shared" ref="F27:F29" si="0">D27-E27</f>
        <v>-4.5000000000001705E-2</v>
      </c>
      <c r="G27" s="1"/>
    </row>
    <row r="28" spans="1:7" x14ac:dyDescent="0.25">
      <c r="A28" t="s">
        <v>11</v>
      </c>
      <c r="C28" s="1">
        <v>75.53</v>
      </c>
      <c r="D28" s="1">
        <f>C28+D26-C26</f>
        <v>75.61</v>
      </c>
      <c r="E28" s="1">
        <f>B16</f>
        <v>75.334999999999994</v>
      </c>
      <c r="F28" s="1">
        <f t="shared" si="0"/>
        <v>0.27500000000000568</v>
      </c>
      <c r="G28" s="1"/>
    </row>
    <row r="29" spans="1:7" x14ac:dyDescent="0.25">
      <c r="A29" t="s">
        <v>12</v>
      </c>
      <c r="C29" s="1">
        <v>75.099999999999994</v>
      </c>
      <c r="D29" s="1">
        <f>C29+D27-C27</f>
        <v>75.019999999999982</v>
      </c>
      <c r="E29" s="1">
        <f>B16</f>
        <v>75.334999999999994</v>
      </c>
      <c r="F29" s="1">
        <f t="shared" si="0"/>
        <v>-0.31500000000001194</v>
      </c>
      <c r="G29" s="1"/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0.32000000000000739</v>
      </c>
    </row>
    <row r="33" spans="1:2" x14ac:dyDescent="0.25">
      <c r="A33" t="s">
        <v>3</v>
      </c>
      <c r="B33" s="1">
        <f>ABS(C27-C29)</f>
        <v>0.27000000000001023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2012-05-07T22:06:47Z</dcterms:modified>
</cp:coreProperties>
</file>